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zikl\Documents\MSSZ\outrigger válogató\2026\"/>
    </mc:Choice>
  </mc:AlternateContent>
  <xr:revisionPtr revIDLastSave="0" documentId="13_ncr:1_{D94D51EC-A388-4633-936B-2D4407AFFBCB}" xr6:coauthVersionLast="47" xr6:coauthVersionMax="47" xr10:uidLastSave="{00000000-0000-0000-0000-000000000000}"/>
  <workbookProtection workbookAlgorithmName="SHA-512" workbookHashValue="nnbMnwkQs7RhXRc9Pdkews87LTyEidgoU5em3oIxHq26RkdOjC2GPR5w5w7zjCZVEnfX5Fgml8HN/gseuhDwWQ==" workbookSaltValue="JrTNuAGzwTVc4Ok5K+PMDw==" workbookSpinCount="100000" lockStructure="1"/>
  <bookViews>
    <workbookView xWindow="-110" yWindow="-110" windowWidth="19420" windowHeight="11500" xr2:uid="{00000000-000D-0000-FFFF-FFFF00000000}"/>
  </bookViews>
  <sheets>
    <sheet name="OutriggerMB" sheetId="1" r:id="rId1"/>
    <sheet name="legordulo" sheetId="2" state="hidden" r:id="rId2"/>
  </sheets>
  <definedNames>
    <definedName name="_xlnm.Print_Area" localSheetId="0">OutriggerMB!$B$2:$K$41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L34" i="1"/>
  <c r="B34" i="1"/>
  <c r="B33" i="1"/>
  <c r="B32" i="1"/>
  <c r="B31" i="1"/>
  <c r="B30" i="1"/>
  <c r="B29" i="1"/>
  <c r="B28" i="1"/>
  <c r="B27" i="1"/>
  <c r="B26" i="1"/>
  <c r="B25" i="1"/>
  <c r="L17" i="1"/>
  <c r="L25" i="1"/>
  <c r="L35" i="1"/>
  <c r="L27" i="1"/>
  <c r="L19" i="1"/>
  <c r="L22" i="1"/>
  <c r="L31" i="1"/>
  <c r="L21" i="1"/>
  <c r="L30" i="1"/>
  <c r="L20" i="1"/>
  <c r="L29" i="1"/>
  <c r="L26" i="1"/>
  <c r="L33" i="1"/>
  <c r="L16" i="1"/>
  <c r="L24" i="1"/>
  <c r="L23" i="1"/>
  <c r="L15" i="1"/>
  <c r="L39" i="1"/>
  <c r="L37" i="1"/>
  <c r="L18" i="1"/>
  <c r="L32" i="1"/>
  <c r="L36" i="1"/>
  <c r="L28" i="1"/>
  <c r="L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Patricia-Sohar</author>
  </authors>
  <commentList>
    <comment ref="K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ha </t>
        </r>
        <r>
          <rPr>
            <b/>
            <sz val="9"/>
            <color indexed="81"/>
            <rFont val="Tahoma"/>
            <family val="2"/>
          </rPr>
          <t xml:space="preserve">NEM </t>
        </r>
        <r>
          <rPr>
            <sz val="9"/>
            <color indexed="81"/>
            <rFont val="Tahoma"/>
            <family val="2"/>
          </rPr>
          <t>a</t>
        </r>
        <r>
          <rPr>
            <b/>
            <sz val="9"/>
            <color indexed="81"/>
            <rFont val="Tahoma"/>
            <family val="2"/>
          </rPr>
          <t xml:space="preserve"> Magyar Sárkányhajó Szövetség tagegyesületei </t>
        </r>
        <r>
          <rPr>
            <sz val="9"/>
            <color indexed="81"/>
            <rFont val="Tahoma"/>
            <family val="2"/>
          </rPr>
          <t>részéről történik a nevezés</t>
        </r>
      </text>
    </comment>
    <comment ref="G1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Amennyiben egy személy mindkét oldalon versenyezne, kérjük két külön sorban feltűntetni!
</t>
        </r>
      </text>
    </comment>
  </commentList>
</comments>
</file>

<file path=xl/sharedStrings.xml><?xml version="1.0" encoding="utf-8"?>
<sst xmlns="http://schemas.openxmlformats.org/spreadsheetml/2006/main" count="140" uniqueCount="63">
  <si>
    <t>Egyesület neve:</t>
  </si>
  <si>
    <t>Korosztály:</t>
  </si>
  <si>
    <t>Táv:</t>
  </si>
  <si>
    <t xml:space="preserve">Nr.                             </t>
  </si>
  <si>
    <t>NÉV</t>
  </si>
  <si>
    <t>E-MAIL CÍM</t>
  </si>
  <si>
    <t>Válassz!</t>
  </si>
  <si>
    <t>Nyomtatott, aláírt példányt, a versenyt megelőző technikai értekezleten kell leadni.</t>
  </si>
  <si>
    <t>Minden más esetben előzetesen a rendezőket tájékoztatni kell, és a mentőmellényt kötelezően viselni kell a hajóban. A rendező, a mentőmellény viselését indoklás nélkül elrendelheti.</t>
  </si>
  <si>
    <t>**ALÁÍRÁS</t>
  </si>
  <si>
    <t>KOROSZTÁLY</t>
  </si>
  <si>
    <t>NEM</t>
  </si>
  <si>
    <t>OLDAL</t>
  </si>
  <si>
    <t>női, férfi</t>
  </si>
  <si>
    <t>Versenyosztályok:</t>
  </si>
  <si>
    <t>Az egyesületi képviselő és a résztvevő kijelenti, hogy csapatának tagjai jó erőnléti és egészségi állapotban vannak, legalább 200 métert tudnak úszni könnyű sportfelszerelésben.</t>
  </si>
  <si>
    <t>Egyesületi képviselő neve:</t>
  </si>
  <si>
    <t>Egyesületi képviselő aláírása: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</si>
  <si>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</si>
  <si>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**SZÜLETÉSI HELY</t>
  </si>
  <si>
    <t>**SZÜLETÉSI IDŐ
(év/hónap/nap)</t>
  </si>
  <si>
    <r>
      <t xml:space="preserve">VERSENYENGEDÉLY SZÁM
</t>
    </r>
    <r>
      <rPr>
        <i/>
        <sz val="10"/>
        <rFont val="Calibri"/>
        <family val="2"/>
      </rPr>
      <t>(A300083)</t>
    </r>
  </si>
  <si>
    <t>**versenyengedély szám feltűntetése esetén nem kötelező</t>
  </si>
  <si>
    <t xml:space="preserve">               Verseny neve:</t>
  </si>
  <si>
    <t xml:space="preserve">               Verseny helyszíne:</t>
  </si>
  <si>
    <t xml:space="preserve">               Verseny dátuma:</t>
  </si>
  <si>
    <t xml:space="preserve">               Szervező:</t>
  </si>
  <si>
    <t>U18, U24, Premier, Senior „A”, „B”, „C”</t>
  </si>
  <si>
    <r>
      <t>Kérünk minden adatot elektronikusan és hiánytalanul kitölteni és nevezési határidőig</t>
    </r>
    <r>
      <rPr>
        <sz val="11"/>
        <rFont val="Calibri"/>
        <family val="2"/>
      </rPr>
      <t>, EXCEL formátumban elküldeni!</t>
    </r>
  </si>
  <si>
    <t>nyilvantartas@sarkanyhajozas.hu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</si>
  <si>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</si>
  <si>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</si>
  <si>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</si>
  <si>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</si>
  <si>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</si>
  <si>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</si>
  <si>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</si>
  <si>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</si>
  <si>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</si>
  <si>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</si>
  <si>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</si>
  <si>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</si>
  <si>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</si>
  <si>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</si>
  <si>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</si>
  <si>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</si>
  <si>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</si>
  <si>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</si>
  <si>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</si>
  <si>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</si>
  <si>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</si>
  <si>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</si>
  <si>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Nemzeti Közszolgálati Egyetem - Víztudományi Kar</t>
  </si>
  <si>
    <t>Pannon Egyetem</t>
  </si>
  <si>
    <t>Pázmány Péter Katolikus Egyetem</t>
  </si>
  <si>
    <t>Pécsi Tudományegyetem</t>
  </si>
  <si>
    <t>Széchenyi István Egyetem</t>
  </si>
  <si>
    <t>Szegedi Tudományegyetem</t>
  </si>
  <si>
    <t>Testnevelési Egyetem</t>
  </si>
  <si>
    <t>Magyar Sárkányhajó Szövetség</t>
  </si>
  <si>
    <t>BUDAPEST EVEZŐS EGYESÜLET</t>
  </si>
  <si>
    <t>10. OUTRIGGER SÁRKÁNYHAJÓ MAGYAR BAJNOKSÁG és 
RANGSOROLÓ</t>
  </si>
  <si>
    <t>2026. május 9-10. (szombat-vasárnap)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</si>
</sst>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u/>
      <sz val="11"/>
      <color indexed="12"/>
      <name val="Calibri"/>
      <family val="2"/>
      <charset val="238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9" fillId="2" borderId="0" xfId="0" applyFont="1" applyFill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 wrapText="1"/>
    </xf>
    <xf numFmtId="0" fontId="13" fillId="2" borderId="0" xfId="0" applyFont="1" applyFill="1" applyAlignment="1">
      <alignment horizontal="left"/>
    </xf>
    <xf numFmtId="0" fontId="9" fillId="0" borderId="0" xfId="0" applyFont="1"/>
    <xf numFmtId="0" fontId="14" fillId="2" borderId="0" xfId="0" applyFont="1" applyFill="1" applyAlignment="1">
      <alignment horizontal="right"/>
    </xf>
    <xf numFmtId="0" fontId="15" fillId="2" borderId="0" xfId="0" applyFont="1" applyFill="1"/>
    <xf numFmtId="14" fontId="1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6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21" fillId="0" borderId="7" xfId="0" applyFont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M71"/>
  <sheetViews>
    <sheetView showGridLines="0" tabSelected="1" zoomScale="70" zoomScaleNormal="70" workbookViewId="0">
      <selection activeCell="C15" sqref="C15"/>
    </sheetView>
  </sheetViews>
  <sheetFormatPr defaultColWidth="0" defaultRowHeight="13" zeroHeight="1" x14ac:dyDescent="0.3"/>
  <cols>
    <col min="1" max="1" width="8.36328125" style="3" customWidth="1"/>
    <col min="2" max="2" width="10.36328125" style="3" customWidth="1"/>
    <col min="3" max="3" width="30.36328125" style="3" customWidth="1"/>
    <col min="4" max="4" width="21.36328125" style="3" customWidth="1"/>
    <col min="5" max="5" width="11.36328125" style="3" customWidth="1"/>
    <col min="6" max="7" width="8.6328125" style="3" customWidth="1"/>
    <col min="8" max="8" width="22.6328125" style="3" customWidth="1"/>
    <col min="9" max="9" width="15.90625" style="3" customWidth="1"/>
    <col min="10" max="10" width="41.90625" style="3" customWidth="1"/>
    <col min="11" max="11" width="43.36328125" style="3" customWidth="1"/>
    <col min="12" max="12" width="10" style="4" customWidth="1"/>
    <col min="13" max="13" width="13.90625" style="3" hidden="1" customWidth="1"/>
    <col min="14" max="16" width="9.08984375" style="3" hidden="1" customWidth="1"/>
    <col min="17" max="16384" width="9.08984375" style="3" hidden="1"/>
  </cols>
  <sheetData>
    <row r="1" spans="1:12" ht="18.75" customHeight="1" x14ac:dyDescent="0.3">
      <c r="A1" s="14" t="str">
        <f>"2017_Outrigger_"&amp;K4&amp;"_"&amp;K5&amp;"_"&amp;K6&amp;"_"&amp;K2&amp;"_"&amp;K3</f>
        <v>2017_Outrigger_U18, U24, Premier, Senior „A”, „B”, „C”_női, férfi_Válassz!_Válassz!_</v>
      </c>
    </row>
    <row r="2" spans="1:12" s="5" customFormat="1" ht="15.75" customHeight="1" x14ac:dyDescent="0.3">
      <c r="C2" s="6" t="s">
        <v>23</v>
      </c>
      <c r="D2" s="38" t="s">
        <v>61</v>
      </c>
      <c r="E2" s="38"/>
      <c r="F2" s="38"/>
      <c r="G2" s="38"/>
      <c r="H2" s="38"/>
      <c r="I2" s="28"/>
      <c r="J2" s="6" t="s">
        <v>0</v>
      </c>
      <c r="K2" s="17" t="s">
        <v>6</v>
      </c>
      <c r="L2" s="7"/>
    </row>
    <row r="3" spans="1:12" s="5" customFormat="1" ht="15.5" x14ac:dyDescent="0.3">
      <c r="C3" s="6"/>
      <c r="D3" s="38"/>
      <c r="E3" s="38"/>
      <c r="F3" s="38"/>
      <c r="G3" s="38"/>
      <c r="H3" s="38"/>
      <c r="I3" s="28"/>
      <c r="J3" s="8"/>
      <c r="K3" s="27"/>
      <c r="L3" s="7"/>
    </row>
    <row r="4" spans="1:12" ht="15.65" customHeight="1" x14ac:dyDescent="0.3">
      <c r="C4" s="6" t="s">
        <v>24</v>
      </c>
      <c r="D4" s="39"/>
      <c r="E4" s="39"/>
      <c r="F4" s="39"/>
      <c r="G4" s="39"/>
      <c r="H4" s="39"/>
      <c r="I4" s="29"/>
      <c r="J4" s="6" t="s">
        <v>1</v>
      </c>
      <c r="K4" s="26" t="s">
        <v>27</v>
      </c>
      <c r="L4" s="9"/>
    </row>
    <row r="5" spans="1:12" ht="15.65" customHeight="1" x14ac:dyDescent="0.3">
      <c r="C5" s="6" t="s">
        <v>25</v>
      </c>
      <c r="D5" s="39" t="s">
        <v>62</v>
      </c>
      <c r="E5" s="39"/>
      <c r="F5" s="39"/>
      <c r="G5" s="39"/>
      <c r="H5" s="39"/>
      <c r="I5" s="29"/>
      <c r="J5" s="6" t="s">
        <v>14</v>
      </c>
      <c r="K5" s="26" t="s">
        <v>13</v>
      </c>
      <c r="L5" s="9"/>
    </row>
    <row r="6" spans="1:12" ht="15.65" customHeight="1" x14ac:dyDescent="0.3">
      <c r="C6" s="6" t="s">
        <v>26</v>
      </c>
      <c r="D6" s="39" t="s">
        <v>59</v>
      </c>
      <c r="E6" s="39"/>
      <c r="F6" s="39"/>
      <c r="G6" s="39"/>
      <c r="H6" s="39"/>
      <c r="I6" s="29"/>
      <c r="J6" s="6" t="s">
        <v>2</v>
      </c>
      <c r="K6" s="33" t="s">
        <v>6</v>
      </c>
      <c r="L6" s="9"/>
    </row>
    <row r="7" spans="1:12" ht="14.5" x14ac:dyDescent="0.3">
      <c r="C7" s="10"/>
      <c r="D7" s="10"/>
      <c r="E7" s="10"/>
      <c r="F7" s="10"/>
      <c r="G7" s="10"/>
      <c r="H7" s="10"/>
      <c r="I7" s="10"/>
      <c r="L7" s="9"/>
    </row>
    <row r="8" spans="1:12" s="11" customFormat="1" ht="14.5" x14ac:dyDescent="0.35">
      <c r="B8" s="6" t="s">
        <v>28</v>
      </c>
      <c r="C8" s="12"/>
      <c r="D8" s="12"/>
      <c r="E8" s="12"/>
      <c r="F8" s="12"/>
      <c r="G8" s="12"/>
      <c r="H8" s="12"/>
      <c r="I8" s="12"/>
      <c r="J8" s="12"/>
      <c r="K8" s="34" t="s">
        <v>29</v>
      </c>
      <c r="L8" s="13"/>
    </row>
    <row r="9" spans="1:12" s="11" customFormat="1" ht="14.5" x14ac:dyDescent="0.35">
      <c r="B9" s="6" t="s">
        <v>7</v>
      </c>
      <c r="C9" s="12"/>
      <c r="D9" s="12"/>
      <c r="E9" s="12"/>
      <c r="F9" s="12"/>
      <c r="G9" s="12"/>
      <c r="H9" s="12"/>
      <c r="I9" s="12"/>
      <c r="J9" s="12"/>
      <c r="K9" s="20"/>
      <c r="L9" s="13"/>
    </row>
    <row r="10" spans="1:12" s="11" customFormat="1" ht="12" customHeight="1" x14ac:dyDescent="0.35">
      <c r="B10" s="6"/>
      <c r="C10" s="12"/>
      <c r="D10" s="12"/>
      <c r="E10" s="12"/>
      <c r="F10" s="12"/>
      <c r="G10" s="12"/>
      <c r="H10" s="12"/>
      <c r="I10" s="12"/>
      <c r="J10" s="12"/>
      <c r="K10" s="20"/>
      <c r="L10" s="13"/>
    </row>
    <row r="11" spans="1:12" ht="14.5" x14ac:dyDescent="0.35">
      <c r="B11" s="36" t="s">
        <v>15</v>
      </c>
      <c r="C11" s="36"/>
      <c r="D11" s="36"/>
      <c r="E11" s="36"/>
      <c r="F11" s="36"/>
      <c r="G11" s="36"/>
      <c r="H11" s="36"/>
      <c r="I11" s="36"/>
      <c r="J11" s="36"/>
      <c r="K11" s="36"/>
      <c r="L11" s="14"/>
    </row>
    <row r="12" spans="1:12" ht="20.25" customHeight="1" x14ac:dyDescent="0.3">
      <c r="B12" s="37" t="s">
        <v>8</v>
      </c>
      <c r="C12" s="37"/>
      <c r="D12" s="37"/>
      <c r="E12" s="37"/>
      <c r="F12" s="37"/>
      <c r="G12" s="37"/>
      <c r="H12" s="37"/>
      <c r="I12" s="37"/>
      <c r="J12" s="37"/>
      <c r="K12" s="37"/>
      <c r="L12" s="14"/>
    </row>
    <row r="13" spans="1:12" ht="12" customHeight="1" x14ac:dyDescent="0.3">
      <c r="C13" s="22"/>
      <c r="D13" s="22"/>
      <c r="E13" s="22"/>
      <c r="F13" s="22"/>
      <c r="G13" s="22"/>
      <c r="H13" s="22"/>
      <c r="I13" s="22"/>
      <c r="J13" s="22"/>
      <c r="K13" s="24" t="s">
        <v>22</v>
      </c>
      <c r="L13" s="14"/>
    </row>
    <row r="14" spans="1:12" ht="29.25" customHeight="1" x14ac:dyDescent="0.3">
      <c r="B14" s="21" t="s">
        <v>3</v>
      </c>
      <c r="C14" s="21" t="s">
        <v>4</v>
      </c>
      <c r="D14" s="21" t="s">
        <v>21</v>
      </c>
      <c r="E14" s="21" t="s">
        <v>10</v>
      </c>
      <c r="F14" s="21" t="s">
        <v>11</v>
      </c>
      <c r="G14" s="21" t="s">
        <v>12</v>
      </c>
      <c r="H14" s="25" t="s">
        <v>19</v>
      </c>
      <c r="I14" s="25" t="s">
        <v>20</v>
      </c>
      <c r="J14" s="21" t="s">
        <v>5</v>
      </c>
      <c r="K14" s="25" t="s">
        <v>9</v>
      </c>
      <c r="L14" s="9"/>
    </row>
    <row r="15" spans="1:12" ht="20.149999999999999" customHeight="1" x14ac:dyDescent="0.3">
      <c r="B15" s="32">
        <v>1</v>
      </c>
      <c r="C15" s="18"/>
      <c r="D15" s="18"/>
      <c r="E15" s="18" t="s">
        <v>6</v>
      </c>
      <c r="F15" s="23" t="s">
        <v>6</v>
      </c>
      <c r="G15" s="23" t="s">
        <v>6</v>
      </c>
      <c r="H15" s="18"/>
      <c r="I15" s="23"/>
      <c r="J15" s="18"/>
      <c r="K15" s="19"/>
      <c r="L15" s="14" t="str">
        <f>$A$1</f>
        <v>2017_Outrigger_U18, U24, Premier, Senior „A”, „B”, „C”_női, férfi_Válassz!_Válassz!_</v>
      </c>
    </row>
    <row r="16" spans="1:12" ht="20.149999999999999" customHeight="1" x14ac:dyDescent="0.3">
      <c r="B16" s="32">
        <v>2</v>
      </c>
      <c r="C16" s="18"/>
      <c r="D16" s="18"/>
      <c r="E16" s="18" t="s">
        <v>6</v>
      </c>
      <c r="F16" s="23" t="s">
        <v>6</v>
      </c>
      <c r="G16" s="23" t="s">
        <v>6</v>
      </c>
      <c r="H16" s="18"/>
      <c r="I16" s="23"/>
      <c r="J16" s="18"/>
      <c r="K16" s="19"/>
      <c r="L16" s="14" t="str">
        <f t="shared" ref="L16:L39" si="0">$A$1</f>
        <v>2017_Outrigger_U18, U24, Premier, Senior „A”, „B”, „C”_női, férfi_Válassz!_Válassz!_</v>
      </c>
    </row>
    <row r="17" spans="2:12" ht="20.149999999999999" customHeight="1" x14ac:dyDescent="0.3">
      <c r="B17" s="32">
        <v>3</v>
      </c>
      <c r="C17" s="18"/>
      <c r="D17" s="18"/>
      <c r="E17" s="18" t="s">
        <v>6</v>
      </c>
      <c r="F17" s="23" t="s">
        <v>6</v>
      </c>
      <c r="G17" s="23" t="s">
        <v>6</v>
      </c>
      <c r="H17" s="18"/>
      <c r="I17" s="23"/>
      <c r="J17" s="18"/>
      <c r="K17" s="19"/>
      <c r="L17" s="14" t="str">
        <f t="shared" si="0"/>
        <v>2017_Outrigger_U18, U24, Premier, Senior „A”, „B”, „C”_női, férfi_Válassz!_Válassz!_</v>
      </c>
    </row>
    <row r="18" spans="2:12" ht="20.149999999999999" customHeight="1" x14ac:dyDescent="0.3">
      <c r="B18" s="32">
        <v>4</v>
      </c>
      <c r="C18" s="18"/>
      <c r="D18" s="18"/>
      <c r="E18" s="18" t="s">
        <v>6</v>
      </c>
      <c r="F18" s="23" t="s">
        <v>6</v>
      </c>
      <c r="G18" s="23" t="s">
        <v>6</v>
      </c>
      <c r="H18" s="18"/>
      <c r="I18" s="23"/>
      <c r="J18" s="18"/>
      <c r="K18" s="19"/>
      <c r="L18" s="14" t="str">
        <f t="shared" si="0"/>
        <v>2017_Outrigger_U18, U24, Premier, Senior „A”, „B”, „C”_női, férfi_Válassz!_Válassz!_</v>
      </c>
    </row>
    <row r="19" spans="2:12" ht="20.149999999999999" customHeight="1" x14ac:dyDescent="0.3">
      <c r="B19" s="32">
        <v>5</v>
      </c>
      <c r="C19" s="18"/>
      <c r="D19" s="18"/>
      <c r="E19" s="18" t="s">
        <v>6</v>
      </c>
      <c r="F19" s="23" t="s">
        <v>6</v>
      </c>
      <c r="G19" s="23" t="s">
        <v>6</v>
      </c>
      <c r="H19" s="18"/>
      <c r="I19" s="23"/>
      <c r="J19" s="18"/>
      <c r="K19" s="19"/>
      <c r="L19" s="14" t="str">
        <f t="shared" si="0"/>
        <v>2017_Outrigger_U18, U24, Premier, Senior „A”, „B”, „C”_női, férfi_Válassz!_Válassz!_</v>
      </c>
    </row>
    <row r="20" spans="2:12" ht="20.149999999999999" customHeight="1" x14ac:dyDescent="0.3">
      <c r="B20" s="32">
        <v>6</v>
      </c>
      <c r="C20" s="18"/>
      <c r="D20" s="18"/>
      <c r="E20" s="18" t="s">
        <v>6</v>
      </c>
      <c r="F20" s="23" t="s">
        <v>6</v>
      </c>
      <c r="G20" s="23" t="s">
        <v>6</v>
      </c>
      <c r="H20" s="18"/>
      <c r="I20" s="23"/>
      <c r="J20" s="18"/>
      <c r="K20" s="19"/>
      <c r="L20" s="14" t="str">
        <f t="shared" si="0"/>
        <v>2017_Outrigger_U18, U24, Premier, Senior „A”, „B”, „C”_női, férfi_Válassz!_Válassz!_</v>
      </c>
    </row>
    <row r="21" spans="2:12" ht="20.149999999999999" customHeight="1" x14ac:dyDescent="0.3">
      <c r="B21" s="32">
        <v>7</v>
      </c>
      <c r="C21" s="18"/>
      <c r="D21" s="18"/>
      <c r="E21" s="18" t="s">
        <v>6</v>
      </c>
      <c r="F21" s="23" t="s">
        <v>6</v>
      </c>
      <c r="G21" s="23" t="s">
        <v>6</v>
      </c>
      <c r="H21" s="18"/>
      <c r="I21" s="23"/>
      <c r="J21" s="18"/>
      <c r="K21" s="19"/>
      <c r="L21" s="14" t="str">
        <f t="shared" si="0"/>
        <v>2017_Outrigger_U18, U24, Premier, Senior „A”, „B”, „C”_női, férfi_Válassz!_Válassz!_</v>
      </c>
    </row>
    <row r="22" spans="2:12" ht="20.149999999999999" customHeight="1" x14ac:dyDescent="0.3">
      <c r="B22" s="32">
        <v>8</v>
      </c>
      <c r="C22" s="18"/>
      <c r="D22" s="18"/>
      <c r="E22" s="18" t="s">
        <v>6</v>
      </c>
      <c r="F22" s="23" t="s">
        <v>6</v>
      </c>
      <c r="G22" s="23" t="s">
        <v>6</v>
      </c>
      <c r="H22" s="18"/>
      <c r="I22" s="23"/>
      <c r="J22" s="18"/>
      <c r="K22" s="19"/>
      <c r="L22" s="14" t="str">
        <f t="shared" si="0"/>
        <v>2017_Outrigger_U18, U24, Premier, Senior „A”, „B”, „C”_női, férfi_Válassz!_Válassz!_</v>
      </c>
    </row>
    <row r="23" spans="2:12" ht="20.149999999999999" customHeight="1" x14ac:dyDescent="0.3">
      <c r="B23" s="32">
        <v>9</v>
      </c>
      <c r="C23" s="18"/>
      <c r="D23" s="18"/>
      <c r="E23" s="18" t="s">
        <v>6</v>
      </c>
      <c r="F23" s="23" t="s">
        <v>6</v>
      </c>
      <c r="G23" s="23" t="s">
        <v>6</v>
      </c>
      <c r="H23" s="18"/>
      <c r="I23" s="23"/>
      <c r="J23" s="18"/>
      <c r="K23" s="19"/>
      <c r="L23" s="14" t="str">
        <f t="shared" si="0"/>
        <v>2017_Outrigger_U18, U24, Premier, Senior „A”, „B”, „C”_női, férfi_Válassz!_Válassz!_</v>
      </c>
    </row>
    <row r="24" spans="2:12" ht="20.149999999999999" customHeight="1" x14ac:dyDescent="0.3">
      <c r="B24" s="32">
        <v>10</v>
      </c>
      <c r="C24" s="18"/>
      <c r="D24" s="18"/>
      <c r="E24" s="18" t="s">
        <v>6</v>
      </c>
      <c r="F24" s="23" t="s">
        <v>6</v>
      </c>
      <c r="G24" s="23" t="s">
        <v>6</v>
      </c>
      <c r="H24" s="18"/>
      <c r="I24" s="23"/>
      <c r="J24" s="18"/>
      <c r="K24" s="19"/>
      <c r="L24" s="14" t="str">
        <f t="shared" si="0"/>
        <v>2017_Outrigger_U18, U24, Premier, Senior „A”, „B”, „C”_női, férfi_Válassz!_Válassz!_</v>
      </c>
    </row>
    <row r="25" spans="2:12" ht="20.149999999999999" customHeight="1" x14ac:dyDescent="0.3">
      <c r="B25" s="32">
        <f>IF("10 fős open"=$K$5,"Tartalék",11)</f>
        <v>11</v>
      </c>
      <c r="C25" s="18"/>
      <c r="D25" s="18"/>
      <c r="E25" s="18" t="s">
        <v>6</v>
      </c>
      <c r="F25" s="23" t="s">
        <v>6</v>
      </c>
      <c r="G25" s="23" t="s">
        <v>6</v>
      </c>
      <c r="H25" s="18"/>
      <c r="I25" s="23"/>
      <c r="J25" s="18"/>
      <c r="K25" s="19"/>
      <c r="L25" s="14" t="str">
        <f t="shared" si="0"/>
        <v>2017_Outrigger_U18, U24, Premier, Senior „A”, „B”, „C”_női, férfi_Válassz!_Válassz!_</v>
      </c>
    </row>
    <row r="26" spans="2:12" ht="20.149999999999999" customHeight="1" x14ac:dyDescent="0.3">
      <c r="B26" s="32">
        <f>IF("10 fős open"=$K$5,"Tartalék",12)</f>
        <v>12</v>
      </c>
      <c r="C26" s="18"/>
      <c r="D26" s="18"/>
      <c r="E26" s="18" t="s">
        <v>6</v>
      </c>
      <c r="F26" s="23" t="s">
        <v>6</v>
      </c>
      <c r="G26" s="23" t="s">
        <v>6</v>
      </c>
      <c r="H26" s="18"/>
      <c r="I26" s="23"/>
      <c r="J26" s="18"/>
      <c r="K26" s="19"/>
      <c r="L26" s="14" t="str">
        <f t="shared" si="0"/>
        <v>2017_Outrigger_U18, U24, Premier, Senior „A”, „B”, „C”_női, férfi_Válassz!_Válassz!_</v>
      </c>
    </row>
    <row r="27" spans="2:12" ht="20.149999999999999" customHeight="1" x14ac:dyDescent="0.3">
      <c r="B27" s="32">
        <f>IF("10 fős open"=$K$5,"Kormányos",13)</f>
        <v>13</v>
      </c>
      <c r="C27" s="18"/>
      <c r="D27" s="18"/>
      <c r="E27" s="18" t="s">
        <v>6</v>
      </c>
      <c r="F27" s="23" t="s">
        <v>6</v>
      </c>
      <c r="G27" s="23" t="s">
        <v>6</v>
      </c>
      <c r="H27" s="18"/>
      <c r="I27" s="23"/>
      <c r="J27" s="18"/>
      <c r="K27" s="19"/>
      <c r="L27" s="14" t="str">
        <f t="shared" si="0"/>
        <v>2017_Outrigger_U18, U24, Premier, Senior „A”, „B”, „C”_női, férfi_Válassz!_Válassz!_</v>
      </c>
    </row>
    <row r="28" spans="2:12" ht="20.149999999999999" customHeight="1" x14ac:dyDescent="0.3">
      <c r="B28" s="32">
        <f>IF("10 fős open"=$K$5,"Dobos",14)</f>
        <v>14</v>
      </c>
      <c r="C28" s="18"/>
      <c r="D28" s="18"/>
      <c r="E28" s="18" t="s">
        <v>6</v>
      </c>
      <c r="F28" s="23" t="s">
        <v>6</v>
      </c>
      <c r="G28" s="23" t="s">
        <v>6</v>
      </c>
      <c r="H28" s="18"/>
      <c r="I28" s="23"/>
      <c r="J28" s="18"/>
      <c r="K28" s="19"/>
      <c r="L28" s="14" t="str">
        <f t="shared" si="0"/>
        <v>2017_Outrigger_U18, U24, Premier, Senior „A”, „B”, „C”_női, férfi_Válassz!_Válassz!_</v>
      </c>
    </row>
    <row r="29" spans="2:12" ht="20.149999999999999" customHeight="1" x14ac:dyDescent="0.3">
      <c r="B29" s="32">
        <f>IF("10 fős open"=$K$5," ",15)</f>
        <v>15</v>
      </c>
      <c r="C29" s="18"/>
      <c r="D29" s="18"/>
      <c r="E29" s="18" t="s">
        <v>6</v>
      </c>
      <c r="F29" s="23" t="s">
        <v>6</v>
      </c>
      <c r="G29" s="23" t="s">
        <v>6</v>
      </c>
      <c r="H29" s="18"/>
      <c r="I29" s="23"/>
      <c r="J29" s="18"/>
      <c r="K29" s="19"/>
      <c r="L29" s="14" t="str">
        <f t="shared" si="0"/>
        <v>2017_Outrigger_U18, U24, Premier, Senior „A”, „B”, „C”_női, férfi_Válassz!_Válassz!_</v>
      </c>
    </row>
    <row r="30" spans="2:12" ht="20.149999999999999" customHeight="1" x14ac:dyDescent="0.3">
      <c r="B30" s="32">
        <f>IF("10 fős open"=$K$5," ",16)</f>
        <v>16</v>
      </c>
      <c r="C30" s="18"/>
      <c r="D30" s="18"/>
      <c r="E30" s="18" t="s">
        <v>6</v>
      </c>
      <c r="F30" s="23" t="s">
        <v>6</v>
      </c>
      <c r="G30" s="23" t="s">
        <v>6</v>
      </c>
      <c r="H30" s="18"/>
      <c r="I30" s="23"/>
      <c r="J30" s="18"/>
      <c r="K30" s="19"/>
      <c r="L30" s="14" t="str">
        <f t="shared" si="0"/>
        <v>2017_Outrigger_U18, U24, Premier, Senior „A”, „B”, „C”_női, férfi_Válassz!_Válassz!_</v>
      </c>
    </row>
    <row r="31" spans="2:12" ht="20.149999999999999" customHeight="1" x14ac:dyDescent="0.3">
      <c r="B31" s="32">
        <f>IF("10 fős open"=$K$5," ",17)</f>
        <v>17</v>
      </c>
      <c r="C31" s="18"/>
      <c r="D31" s="18"/>
      <c r="E31" s="18" t="s">
        <v>6</v>
      </c>
      <c r="F31" s="23" t="s">
        <v>6</v>
      </c>
      <c r="G31" s="23" t="s">
        <v>6</v>
      </c>
      <c r="H31" s="18"/>
      <c r="I31" s="23"/>
      <c r="J31" s="18"/>
      <c r="K31" s="19"/>
      <c r="L31" s="14" t="str">
        <f t="shared" si="0"/>
        <v>2017_Outrigger_U18, U24, Premier, Senior „A”, „B”, „C”_női, férfi_Válassz!_Válassz!_</v>
      </c>
    </row>
    <row r="32" spans="2:12" ht="20.149999999999999" customHeight="1" x14ac:dyDescent="0.3">
      <c r="B32" s="32">
        <f>IF("10 fős open"=$K$5," ",18)</f>
        <v>18</v>
      </c>
      <c r="C32" s="18"/>
      <c r="D32" s="18"/>
      <c r="E32" s="18" t="s">
        <v>6</v>
      </c>
      <c r="F32" s="23" t="s">
        <v>6</v>
      </c>
      <c r="G32" s="23" t="s">
        <v>6</v>
      </c>
      <c r="H32" s="18"/>
      <c r="I32" s="23"/>
      <c r="J32" s="18"/>
      <c r="K32" s="19"/>
      <c r="L32" s="14" t="str">
        <f t="shared" si="0"/>
        <v>2017_Outrigger_U18, U24, Premier, Senior „A”, „B”, „C”_női, férfi_Válassz!_Válassz!_</v>
      </c>
    </row>
    <row r="33" spans="2:12" ht="20.149999999999999" customHeight="1" x14ac:dyDescent="0.3">
      <c r="B33" s="32">
        <f>IF("10 fős open"=$K$5," ",19)</f>
        <v>19</v>
      </c>
      <c r="C33" s="18"/>
      <c r="D33" s="18"/>
      <c r="E33" s="18" t="s">
        <v>6</v>
      </c>
      <c r="F33" s="23" t="s">
        <v>6</v>
      </c>
      <c r="G33" s="23" t="s">
        <v>6</v>
      </c>
      <c r="H33" s="18"/>
      <c r="I33" s="23"/>
      <c r="J33" s="18"/>
      <c r="K33" s="19"/>
      <c r="L33" s="14" t="str">
        <f t="shared" si="0"/>
        <v>2017_Outrigger_U18, U24, Premier, Senior „A”, „B”, „C”_női, férfi_Válassz!_Válassz!_</v>
      </c>
    </row>
    <row r="34" spans="2:12" ht="20.149999999999999" customHeight="1" x14ac:dyDescent="0.3">
      <c r="B34" s="32">
        <f>IF("10 fős open"=$K$5," ",20)</f>
        <v>20</v>
      </c>
      <c r="C34" s="18"/>
      <c r="D34" s="18"/>
      <c r="E34" s="18" t="s">
        <v>6</v>
      </c>
      <c r="F34" s="23" t="s">
        <v>6</v>
      </c>
      <c r="G34" s="23" t="s">
        <v>6</v>
      </c>
      <c r="H34" s="18"/>
      <c r="I34" s="23"/>
      <c r="J34" s="18"/>
      <c r="K34" s="19"/>
      <c r="L34" s="14" t="str">
        <f t="shared" si="0"/>
        <v>2017_Outrigger_U18, U24, Premier, Senior „A”, „B”, „C”_női, férfi_Válassz!_Válassz!_</v>
      </c>
    </row>
    <row r="35" spans="2:12" ht="20.149999999999999" customHeight="1" x14ac:dyDescent="0.3">
      <c r="B35" s="32">
        <v>21</v>
      </c>
      <c r="C35" s="18"/>
      <c r="D35" s="18"/>
      <c r="E35" s="18" t="s">
        <v>6</v>
      </c>
      <c r="F35" s="23" t="s">
        <v>6</v>
      </c>
      <c r="G35" s="23" t="s">
        <v>6</v>
      </c>
      <c r="H35" s="18"/>
      <c r="I35" s="23"/>
      <c r="J35" s="18"/>
      <c r="K35" s="19"/>
      <c r="L35" s="14" t="str">
        <f t="shared" si="0"/>
        <v>2017_Outrigger_U18, U24, Premier, Senior „A”, „B”, „C”_női, férfi_Válassz!_Válassz!_</v>
      </c>
    </row>
    <row r="36" spans="2:12" ht="20.149999999999999" customHeight="1" x14ac:dyDescent="0.3">
      <c r="B36" s="32">
        <v>2</v>
      </c>
      <c r="C36" s="18"/>
      <c r="D36" s="18"/>
      <c r="E36" s="18" t="s">
        <v>6</v>
      </c>
      <c r="F36" s="23" t="s">
        <v>6</v>
      </c>
      <c r="G36" s="23" t="s">
        <v>6</v>
      </c>
      <c r="H36" s="18"/>
      <c r="I36" s="23"/>
      <c r="J36" s="18"/>
      <c r="K36" s="19"/>
      <c r="L36" s="14" t="str">
        <f t="shared" si="0"/>
        <v>2017_Outrigger_U18, U24, Premier, Senior „A”, „B”, „C”_női, férfi_Válassz!_Válassz!_</v>
      </c>
    </row>
    <row r="37" spans="2:12" ht="20.149999999999999" customHeight="1" x14ac:dyDescent="0.3">
      <c r="B37" s="32">
        <v>23</v>
      </c>
      <c r="C37" s="18"/>
      <c r="D37" s="18"/>
      <c r="E37" s="18" t="s">
        <v>6</v>
      </c>
      <c r="F37" s="23" t="s">
        <v>6</v>
      </c>
      <c r="G37" s="23" t="s">
        <v>6</v>
      </c>
      <c r="H37" s="18"/>
      <c r="I37" s="23"/>
      <c r="J37" s="18"/>
      <c r="K37" s="19"/>
      <c r="L37" s="14" t="str">
        <f t="shared" si="0"/>
        <v>2017_Outrigger_U18, U24, Premier, Senior „A”, „B”, „C”_női, férfi_Válassz!_Válassz!_</v>
      </c>
    </row>
    <row r="38" spans="2:12" ht="20.149999999999999" customHeight="1" x14ac:dyDescent="0.3">
      <c r="B38" s="32">
        <v>24</v>
      </c>
      <c r="C38" s="18"/>
      <c r="D38" s="18"/>
      <c r="E38" s="18" t="s">
        <v>6</v>
      </c>
      <c r="F38" s="23" t="s">
        <v>6</v>
      </c>
      <c r="G38" s="23" t="s">
        <v>6</v>
      </c>
      <c r="H38" s="18"/>
      <c r="I38" s="23"/>
      <c r="J38" s="18"/>
      <c r="K38" s="19"/>
      <c r="L38" s="14" t="str">
        <f t="shared" si="0"/>
        <v>2017_Outrigger_U18, U24, Premier, Senior „A”, „B”, „C”_női, férfi_Válassz!_Válassz!_</v>
      </c>
    </row>
    <row r="39" spans="2:12" ht="20.149999999999999" customHeight="1" x14ac:dyDescent="0.3">
      <c r="B39" s="32">
        <v>25</v>
      </c>
      <c r="C39" s="18"/>
      <c r="D39" s="18"/>
      <c r="E39" s="18" t="s">
        <v>6</v>
      </c>
      <c r="F39" s="23" t="s">
        <v>6</v>
      </c>
      <c r="G39" s="23" t="s">
        <v>6</v>
      </c>
      <c r="H39" s="18"/>
      <c r="I39" s="23"/>
      <c r="J39" s="18"/>
      <c r="K39" s="19"/>
      <c r="L39" s="14" t="str">
        <f t="shared" si="0"/>
        <v>2017_Outrigger_U18, U24, Premier, Senior „A”, „B”, „C”_női, férfi_Válassz!_Válassz!_</v>
      </c>
    </row>
    <row r="40" spans="2:12" ht="67.5" customHeight="1" x14ac:dyDescent="0.35">
      <c r="B40" s="40" t="s">
        <v>18</v>
      </c>
      <c r="C40" s="40"/>
      <c r="D40" s="40"/>
      <c r="E40" s="40"/>
      <c r="F40" s="40"/>
      <c r="G40" s="40"/>
      <c r="H40" s="40"/>
      <c r="I40" s="40"/>
      <c r="J40" s="40"/>
      <c r="K40" s="40"/>
      <c r="L40" s="9"/>
    </row>
    <row r="41" spans="2:12" ht="38.25" customHeight="1" x14ac:dyDescent="0.3">
      <c r="C41" s="31" t="s">
        <v>16</v>
      </c>
      <c r="D41" s="35"/>
      <c r="E41" s="35"/>
      <c r="F41" s="2"/>
      <c r="G41" s="2"/>
      <c r="H41" s="2"/>
      <c r="I41" s="2"/>
      <c r="J41" s="30" t="s">
        <v>17</v>
      </c>
      <c r="K41" s="1"/>
      <c r="L41" s="9"/>
    </row>
    <row r="42" spans="2:12" x14ac:dyDescent="0.3">
      <c r="K42" s="15"/>
      <c r="L42" s="9"/>
    </row>
    <row r="43" spans="2:12" x14ac:dyDescent="0.3">
      <c r="J43" s="16"/>
      <c r="K43" s="15"/>
      <c r="L43" s="9"/>
    </row>
    <row r="44" spans="2:12" hidden="1" x14ac:dyDescent="0.3">
      <c r="J44" s="16"/>
      <c r="K44" s="15"/>
      <c r="L44" s="9"/>
    </row>
    <row r="45" spans="2:12" hidden="1" x14ac:dyDescent="0.3">
      <c r="J45" s="16"/>
      <c r="K45" s="15"/>
      <c r="L45" s="9"/>
    </row>
    <row r="46" spans="2:12" hidden="1" x14ac:dyDescent="0.3">
      <c r="J46" s="16"/>
      <c r="K46" s="15"/>
      <c r="L46" s="9"/>
    </row>
    <row r="47" spans="2:12" hidden="1" x14ac:dyDescent="0.3">
      <c r="J47" s="16"/>
      <c r="K47" s="15"/>
      <c r="L47" s="9"/>
    </row>
    <row r="48" spans="2:12" hidden="1" x14ac:dyDescent="0.3">
      <c r="J48" s="16"/>
      <c r="K48" s="15"/>
      <c r="L48" s="9"/>
    </row>
    <row r="49" spans="10:12" hidden="1" x14ac:dyDescent="0.3">
      <c r="J49" s="16"/>
      <c r="K49" s="15"/>
      <c r="L49" s="9"/>
    </row>
    <row r="50" spans="10:12" hidden="1" x14ac:dyDescent="0.3">
      <c r="J50" s="16"/>
      <c r="K50" s="15"/>
      <c r="L50" s="9"/>
    </row>
    <row r="51" spans="10:12" hidden="1" x14ac:dyDescent="0.3">
      <c r="J51" s="16"/>
      <c r="K51" s="15"/>
      <c r="L51" s="9"/>
    </row>
    <row r="52" spans="10:12" hidden="1" x14ac:dyDescent="0.3">
      <c r="J52" s="16"/>
      <c r="K52" s="15"/>
      <c r="L52" s="9"/>
    </row>
    <row r="53" spans="10:12" hidden="1" x14ac:dyDescent="0.3">
      <c r="K53" s="15"/>
      <c r="L53" s="9"/>
    </row>
    <row r="54" spans="10:12" hidden="1" x14ac:dyDescent="0.3">
      <c r="K54" s="15"/>
      <c r="L54" s="9"/>
    </row>
    <row r="55" spans="10:12" hidden="1" x14ac:dyDescent="0.3">
      <c r="K55" s="15"/>
      <c r="L55" s="9"/>
    </row>
    <row r="56" spans="10:12" hidden="1" x14ac:dyDescent="0.3">
      <c r="K56" s="15"/>
      <c r="L56" s="9"/>
    </row>
    <row r="57" spans="10:12" hidden="1" x14ac:dyDescent="0.3">
      <c r="K57" s="15"/>
      <c r="L57" s="9"/>
    </row>
    <row r="58" spans="10:12" hidden="1" x14ac:dyDescent="0.3">
      <c r="K58" s="15"/>
      <c r="L58" s="9"/>
    </row>
    <row r="59" spans="10:12" hidden="1" x14ac:dyDescent="0.3">
      <c r="K59" s="15"/>
      <c r="L59" s="9"/>
    </row>
    <row r="60" spans="10:12" hidden="1" x14ac:dyDescent="0.3">
      <c r="K60" s="15"/>
      <c r="L60" s="9"/>
    </row>
    <row r="61" spans="10:12" hidden="1" x14ac:dyDescent="0.3">
      <c r="K61" s="15"/>
      <c r="L61" s="9"/>
    </row>
    <row r="62" spans="10:12" hidden="1" x14ac:dyDescent="0.3">
      <c r="K62" s="15"/>
      <c r="L62" s="9"/>
    </row>
    <row r="63" spans="10:12" hidden="1" x14ac:dyDescent="0.3">
      <c r="K63" s="15"/>
      <c r="L63" s="9"/>
    </row>
    <row r="64" spans="10:12" hidden="1" x14ac:dyDescent="0.3">
      <c r="K64" s="15"/>
    </row>
    <row r="65" spans="11:11" hidden="1" x14ac:dyDescent="0.3">
      <c r="K65" s="15"/>
    </row>
    <row r="71" spans="11:11" x14ac:dyDescent="0.3"/>
  </sheetData>
  <sheetProtection algorithmName="SHA-512" hashValue="zU3M41AU8pPq8BiuvF4X8VGnAKV1lL/j5hg+lDMP7X6+IJq71TBTD5huuT6v/maRzD/Y9tzYarneE/tuie/clA==" saltValue="i5N+TdAEpK9Pw6XJ6HWQiw==" spinCount="100000" sheet="1" selectLockedCells="1"/>
  <mergeCells count="8">
    <mergeCell ref="D41:E41"/>
    <mergeCell ref="B11:K11"/>
    <mergeCell ref="B12:K12"/>
    <mergeCell ref="D2:H3"/>
    <mergeCell ref="D4:H4"/>
    <mergeCell ref="B40:K40"/>
    <mergeCell ref="D5:H5"/>
    <mergeCell ref="D6:H6"/>
  </mergeCells>
  <dataValidations count="4">
    <dataValidation type="list" allowBlank="1" showInputMessage="1" showErrorMessage="1" sqref="F15:F39" xr:uid="{00000000-0002-0000-0000-000000000000}">
      <formula1>"Válassz!,férfi,női"</formula1>
    </dataValidation>
    <dataValidation type="list" allowBlank="1" showInputMessage="1" showErrorMessage="1" sqref="G15:G39" xr:uid="{00000000-0002-0000-0000-000001000000}">
      <formula1>"Válassz!,bal,jobb"</formula1>
    </dataValidation>
    <dataValidation type="list" allowBlank="1" showInputMessage="1" showErrorMessage="1" sqref="K6" xr:uid="{00000000-0002-0000-0000-000002000000}">
      <formula1>"Válassz!,150 és 1500 méter,csak 150 méter,csak 1500 méter"</formula1>
    </dataValidation>
    <dataValidation type="list" allowBlank="1" showInputMessage="1" showErrorMessage="1" sqref="E15:E39" xr:uid="{00000000-0002-0000-0000-000003000000}">
      <formula1>"Válassz!,U18,U24,Premier,Senior A,Senior B,Senior C"</formula1>
    </dataValidation>
  </dataValidations>
  <hyperlinks>
    <hyperlink ref="K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56" orientation="landscape" r:id="rId2"/>
  <headerFooter>
    <oddHeader>&amp;L&amp;G&amp;C&amp;12NEVEZÉSI LAP / LEGÉNYSÉGI LISTA / FELELŐSSÉGVÁLLALÁSI NYILATKOZAT</oddHeader>
    <oddFooter>&amp;L&amp;G     Magyar Sárkányhajó Szövetség&amp;C&amp;G    A Nemzeti Versenysport Szövetség alapító tagja&amp;R&amp;D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legordulo!$A:$A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workbookViewId="0"/>
  </sheetViews>
  <sheetFormatPr defaultRowHeight="14.5" x14ac:dyDescent="0.35"/>
  <cols>
    <col min="1" max="1" width="43.36328125" bestFit="1" customWidth="1"/>
  </cols>
  <sheetData>
    <row r="1" spans="1:1" x14ac:dyDescent="0.35">
      <c r="A1" t="s">
        <v>6</v>
      </c>
    </row>
    <row r="2" spans="1:1" x14ac:dyDescent="0.35">
      <c r="A2" t="s">
        <v>30</v>
      </c>
    </row>
    <row r="3" spans="1:1" x14ac:dyDescent="0.35">
      <c r="A3" t="s">
        <v>31</v>
      </c>
    </row>
    <row r="4" spans="1:1" x14ac:dyDescent="0.35">
      <c r="A4" t="s">
        <v>32</v>
      </c>
    </row>
    <row r="5" spans="1:1" x14ac:dyDescent="0.35">
      <c r="A5" t="s">
        <v>33</v>
      </c>
    </row>
    <row r="6" spans="1:1" x14ac:dyDescent="0.35">
      <c r="A6" t="s">
        <v>60</v>
      </c>
    </row>
    <row r="7" spans="1:1" x14ac:dyDescent="0.35">
      <c r="A7" t="s">
        <v>34</v>
      </c>
    </row>
    <row r="8" spans="1:1" x14ac:dyDescent="0.35">
      <c r="A8" t="s">
        <v>35</v>
      </c>
    </row>
    <row r="9" spans="1:1" x14ac:dyDescent="0.35">
      <c r="A9" t="s">
        <v>36</v>
      </c>
    </row>
    <row r="10" spans="1:1" x14ac:dyDescent="0.35">
      <c r="A10" t="s">
        <v>37</v>
      </c>
    </row>
    <row r="11" spans="1:1" x14ac:dyDescent="0.35">
      <c r="A11" t="s">
        <v>38</v>
      </c>
    </row>
    <row r="12" spans="1:1" x14ac:dyDescent="0.35">
      <c r="A12" t="s">
        <v>39</v>
      </c>
    </row>
    <row r="13" spans="1:1" x14ac:dyDescent="0.35">
      <c r="A13" t="s">
        <v>40</v>
      </c>
    </row>
    <row r="14" spans="1:1" x14ac:dyDescent="0.35">
      <c r="A14" t="s">
        <v>41</v>
      </c>
    </row>
    <row r="15" spans="1:1" x14ac:dyDescent="0.35">
      <c r="A15" t="s">
        <v>42</v>
      </c>
    </row>
    <row r="16" spans="1:1" x14ac:dyDescent="0.35">
      <c r="A16" t="s">
        <v>43</v>
      </c>
    </row>
    <row r="17" spans="1:1" x14ac:dyDescent="0.35">
      <c r="A17" t="s">
        <v>44</v>
      </c>
    </row>
    <row r="18" spans="1:1" x14ac:dyDescent="0.35">
      <c r="A18" t="s">
        <v>45</v>
      </c>
    </row>
    <row r="19" spans="1:1" x14ac:dyDescent="0.35">
      <c r="A19" t="s">
        <v>46</v>
      </c>
    </row>
    <row r="20" spans="1:1" x14ac:dyDescent="0.35">
      <c r="A20" t="s">
        <v>47</v>
      </c>
    </row>
    <row r="21" spans="1:1" x14ac:dyDescent="0.35">
      <c r="A21" t="s">
        <v>48</v>
      </c>
    </row>
    <row r="22" spans="1:1" x14ac:dyDescent="0.35">
      <c r="A22" t="s">
        <v>49</v>
      </c>
    </row>
    <row r="23" spans="1:1" x14ac:dyDescent="0.35">
      <c r="A23" t="s">
        <v>50</v>
      </c>
    </row>
    <row r="24" spans="1:1" x14ac:dyDescent="0.35">
      <c r="A24" t="s">
        <v>51</v>
      </c>
    </row>
    <row r="25" spans="1:1" x14ac:dyDescent="0.35">
      <c r="A25" t="s">
        <v>52</v>
      </c>
    </row>
    <row r="26" spans="1:1" x14ac:dyDescent="0.35">
      <c r="A26" t="s">
        <v>53</v>
      </c>
    </row>
    <row r="27" spans="1:1" x14ac:dyDescent="0.35">
      <c r="A27" t="s">
        <v>54</v>
      </c>
    </row>
    <row r="28" spans="1:1" x14ac:dyDescent="0.35">
      <c r="A28" t="s">
        <v>55</v>
      </c>
    </row>
    <row r="29" spans="1:1" x14ac:dyDescent="0.35">
      <c r="A29" t="s">
        <v>56</v>
      </c>
    </row>
    <row r="30" spans="1:1" x14ac:dyDescent="0.35">
      <c r="A30" t="s">
        <v>57</v>
      </c>
    </row>
    <row r="31" spans="1:1" x14ac:dyDescent="0.35">
      <c r="A31" t="s">
        <v>58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FEB80539-0897-42A4-9E70-32CFE24048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OutriggerMB</vt:lpstr>
      <vt:lpstr>legordulo</vt:lpstr>
      <vt:lpstr>OutriggerMB!Nyomtatási_terület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László Sziklenka</cp:lastModifiedBy>
  <cp:lastPrinted>2023-03-11T16:19:24Z</cp:lastPrinted>
  <dcterms:created xsi:type="dcterms:W3CDTF">2016-02-15T16:04:24Z</dcterms:created>
  <dcterms:modified xsi:type="dcterms:W3CDTF">2026-02-15T08:19:06Z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