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2\0521_BajaMB\küldendő\"/>
    </mc:Choice>
  </mc:AlternateContent>
  <bookViews>
    <workbookView xWindow="0" yWindow="0" windowWidth="23040" windowHeight="9192"/>
  </bookViews>
  <sheets>
    <sheet name="HTSMB" sheetId="1" r:id="rId1"/>
    <sheet name="Munka2" sheetId="3" state="hidden" r:id="rId2"/>
  </sheets>
  <definedNames>
    <definedName name="_xlnm.Print_Area" localSheetId="0">HTSMB!$B$2:$J$43</definedName>
  </definedNames>
  <calcPr calcId="162913"/>
</workbook>
</file>

<file path=xl/calcChain.xml><?xml version="1.0" encoding="utf-8"?>
<calcChain xmlns="http://schemas.openxmlformats.org/spreadsheetml/2006/main">
  <c r="B40" i="1" l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5" i="1"/>
  <c r="A1" i="1"/>
</calcChain>
</file>

<file path=xl/sharedStrings.xml><?xml version="1.0" encoding="utf-8"?>
<sst xmlns="http://schemas.openxmlformats.org/spreadsheetml/2006/main" count="63" uniqueCount="59">
  <si>
    <t>Egyesület neve:</t>
  </si>
  <si>
    <t>Legénység neve:</t>
  </si>
  <si>
    <t>Korosztály:</t>
  </si>
  <si>
    <t>Verseny osztály:</t>
  </si>
  <si>
    <t>Táv: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</si>
  <si>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</si>
  <si>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</si>
  <si>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</si>
  <si>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</si>
  <si>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</si>
  <si>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</si>
  <si>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Magyar Sárkányhajó Szövetség és a SUGO SC</t>
  </si>
  <si>
    <t>nyilvantartas@sarkanyhajozas.hu</t>
  </si>
  <si>
    <t>Nyomtatott, aláírt példányt, a versenyt megelőző technikai értekezleten kell leadni.</t>
  </si>
  <si>
    <t>Baja, Petőfi-sziget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</si>
  <si>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</si>
  <si>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</si>
  <si>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</si>
  <si>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</si>
  <si>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**SZÜLETÉSI IDŐ
(év/hónap/nap)</t>
  </si>
  <si>
    <t>**ANYJA NEVE</t>
  </si>
  <si>
    <t>**versenyengedély szám feltűntetése esetén nem kötelező</t>
  </si>
  <si>
    <r>
      <t xml:space="preserve">Kérünk minden adatot elektronikusan és hiánytalanul kitölteni és visszaküldeni </t>
    </r>
    <r>
      <rPr>
        <b/>
        <sz val="11"/>
        <rFont val="Calibri"/>
        <family val="2"/>
        <charset val="238"/>
      </rPr>
      <t>e-mailben</t>
    </r>
    <r>
      <rPr>
        <sz val="11"/>
        <rFont val="Calibri"/>
        <family val="2"/>
      </rPr>
      <t>, EXCEL formátumban, a verseny időpontja előtt 2 nappal!</t>
    </r>
  </si>
  <si>
    <r>
      <t xml:space="preserve">Hozzájárulok, hogy az Magyar Sárkányhajó Szövetség által vagy annak ellenőrzése alatt </t>
    </r>
    <r>
      <rPr>
        <b/>
        <sz val="11"/>
        <rFont val="Calibri"/>
        <family val="2"/>
        <charset val="238"/>
      </rPr>
      <t xml:space="preserve">más által </t>
    </r>
    <r>
      <rPr>
        <b/>
        <sz val="11"/>
        <color indexed="8"/>
        <rFont val="Calibri"/>
        <family val="2"/>
        <charset val="238"/>
      </rPr>
      <t xml:space="preserve">szervezett sárkányhajó sport és szabadidő rendezvényen a Magyar Sárkányhajó Szövetség vagy ezen tevékenységre megbízottja saját céljai megvalósítása érdekében </t>
    </r>
    <r>
      <rPr>
        <b/>
        <sz val="11"/>
        <rFont val="Calibri"/>
        <family val="2"/>
        <charset val="238"/>
      </rPr>
      <t xml:space="preserve">személyes adataimat rögzítse, továbbá </t>
    </r>
    <r>
      <rPr>
        <b/>
        <sz val="11"/>
        <color indexed="8"/>
        <rFont val="Calibri"/>
        <family val="2"/>
        <charset val="238"/>
      </rPr>
      <t>rólam képmást és hangfelvételt készítsen</t>
    </r>
    <r>
      <rPr>
        <b/>
        <sz val="11"/>
        <rFont val="Calibri"/>
        <family val="2"/>
        <charset val="238"/>
      </rPr>
      <t xml:space="preserve">. Hozzájárulok továbbá ahhoz, hogy </t>
    </r>
    <r>
      <rPr>
        <b/>
        <sz val="11"/>
        <color indexed="8"/>
        <rFont val="Calibri"/>
        <family val="2"/>
        <charset val="238"/>
      </rPr>
      <t xml:space="preserve">a Magyar Sárkányhajó Szövetség </t>
    </r>
    <r>
      <rPr>
        <b/>
        <sz val="11"/>
        <rFont val="Calibri"/>
        <family val="2"/>
        <charset val="238"/>
      </rPr>
      <t xml:space="preserve">ezen képmásaimat és hangfelvételeimet </t>
    </r>
    <r>
      <rPr>
        <b/>
        <sz val="11"/>
        <color indexed="8"/>
        <rFont val="Calibri"/>
        <family val="2"/>
        <charset val="238"/>
      </rPr>
      <t xml:space="preserve">közzé tegye, sokszorosítsa, egyéb módon felhasználja és </t>
    </r>
    <r>
      <rPr>
        <b/>
        <sz val="11"/>
        <rFont val="Calibri"/>
        <family val="2"/>
        <charset val="238"/>
      </rPr>
      <t xml:space="preserve">személyes adataimat és ezen felvételeket </t>
    </r>
    <r>
      <rPr>
        <b/>
        <sz val="11"/>
        <color indexed="8"/>
        <rFont val="Calibri"/>
        <family val="2"/>
        <charset val="238"/>
      </rPr>
      <t xml:space="preserve">a jogszabályban meghatározott módon és időtartamig vagy írásbeli visszavonásomig személyes adataimmal együtt tárolja. Tudomásul veszem, hogy </t>
    </r>
    <r>
      <rPr>
        <b/>
        <sz val="11"/>
        <rFont val="Calibri"/>
        <family val="2"/>
        <charset val="238"/>
      </rPr>
      <t xml:space="preserve">tömegfelvétel és nyilvános közéleti szereplésemről készült felvétel esetén </t>
    </r>
    <r>
      <rPr>
        <b/>
        <sz val="11"/>
        <color indexed="8"/>
        <rFont val="Calibri"/>
        <family val="2"/>
        <charset val="238"/>
      </rPr>
      <t xml:space="preserve">nincs szükség </t>
    </r>
    <r>
      <rPr>
        <b/>
        <sz val="11"/>
        <rFont val="Calibri"/>
        <family val="2"/>
        <charset val="238"/>
      </rPr>
      <t xml:space="preserve">a </t>
    </r>
    <r>
      <rPr>
        <b/>
        <sz val="11"/>
        <color indexed="8"/>
        <rFont val="Calibri"/>
        <family val="2"/>
        <charset val="238"/>
      </rPr>
      <t xml:space="preserve">hozzájárulásomra a </t>
    </r>
    <r>
      <rPr>
        <b/>
        <sz val="11"/>
        <rFont val="Calibri"/>
        <family val="2"/>
        <charset val="238"/>
      </rPr>
      <t>képmás és hangfelvétel elkészítéséhez és az elkészített felvétel felhasználásához</t>
    </r>
    <r>
      <rPr>
        <b/>
        <sz val="11"/>
        <color indexed="8"/>
        <rFont val="Calibri"/>
        <family val="2"/>
        <charset val="238"/>
      </rPr>
      <t>.</t>
    </r>
  </si>
  <si>
    <t xml:space="preserve">               Verseny neve:</t>
  </si>
  <si>
    <t xml:space="preserve">               Verseny helyszíne:</t>
  </si>
  <si>
    <t xml:space="preserve">               Verseny dátuma:</t>
  </si>
  <si>
    <t xml:space="preserve">               Szervező:</t>
  </si>
  <si>
    <t>11. HOSSZÚ TÁVÚ SÁRKÁNYHAJÓ MAGYAR BAJNOKSÁG</t>
  </si>
  <si>
    <t>2022. május 21. (szombat)</t>
  </si>
  <si>
    <t>SZÜLETÉSI NÉV</t>
  </si>
  <si>
    <r>
      <t xml:space="preserve">VERSENYENGEDÉLY 
SZÁM </t>
    </r>
    <r>
      <rPr>
        <i/>
        <sz val="10"/>
        <rFont val="Calibri"/>
        <family val="2"/>
      </rPr>
      <t>(300083)</t>
    </r>
  </si>
  <si>
    <t>SZaBaDiDőS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</si>
  <si>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</si>
  <si>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</si>
  <si>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</si>
  <si>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</si>
  <si>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</si>
  <si>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</si>
  <si>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HÍRÖS-KECSKEMÉT VSE</t>
  </si>
  <si>
    <t>KÖRÖS DRAGON SE</t>
  </si>
  <si>
    <t>KÖZGÁZ SC</t>
  </si>
  <si>
    <t>LAPÁTOLÓK SE</t>
  </si>
  <si>
    <t>PTE-PEAC</t>
  </si>
  <si>
    <t>RÁBA SC</t>
  </si>
  <si>
    <t>SUGO SC</t>
  </si>
  <si>
    <t>SZIGETI SÁRKÁNYOK</t>
  </si>
  <si>
    <t>TOLNAI SCE</t>
  </si>
  <si>
    <t>VASKAKAS SKS</t>
  </si>
  <si>
    <t>------------------------------</t>
  </si>
  <si>
    <t>Szegedi Tudományegyetem</t>
  </si>
  <si>
    <t>Testnevelési Egyetem</t>
  </si>
  <si>
    <t>Eötvös Loránd Tudományegyetem</t>
  </si>
  <si>
    <t>Budapesti Corvinus Egyetem</t>
  </si>
  <si>
    <t>Pécsi Tudományegyetem</t>
  </si>
  <si>
    <t>Pázmány Péter Katolikus Egyetem</t>
  </si>
  <si>
    <t>Budapesti Műszaki és Gazdaságtudományi Egyetem</t>
  </si>
  <si>
    <t>Nemzeti Közszolgálati Egyetem - Víztudományi Kar</t>
  </si>
  <si>
    <t>Széchernyi István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</si>
</sst>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2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b/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Protection="1"/>
    <xf numFmtId="0" fontId="10" fillId="2" borderId="0" xfId="0" applyFont="1" applyFill="1" applyBorder="1" applyProtection="1"/>
    <xf numFmtId="0" fontId="7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Protection="1"/>
    <xf numFmtId="0" fontId="13" fillId="0" borderId="0" xfId="0" applyFont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15" fillId="2" borderId="0" xfId="0" applyFont="1" applyFill="1" applyBorder="1" applyAlignment="1" applyProtection="1">
      <alignment horizontal="right"/>
    </xf>
    <xf numFmtId="0" fontId="16" fillId="2" borderId="0" xfId="0" applyFont="1" applyFill="1" applyBorder="1" applyProtection="1"/>
    <xf numFmtId="0" fontId="11" fillId="0" borderId="6" xfId="0" applyFont="1" applyFill="1" applyBorder="1" applyAlignment="1" applyProtection="1">
      <alignment vertical="center" wrapText="1"/>
    </xf>
    <xf numFmtId="0" fontId="1" fillId="0" borderId="0" xfId="1" applyBorder="1" applyAlignment="1" applyProtection="1">
      <alignment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 wrapText="1"/>
    </xf>
    <xf numFmtId="49" fontId="11" fillId="0" borderId="6" xfId="0" applyNumberFormat="1" applyFont="1" applyFill="1" applyBorder="1" applyAlignment="1" applyProtection="1">
      <alignment vertical="center" wrapText="1"/>
      <protection locked="0"/>
    </xf>
    <xf numFmtId="164" fontId="11" fillId="0" borderId="6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vertical="center" wrapText="1"/>
    </xf>
    <xf numFmtId="0" fontId="0" fillId="0" borderId="0" xfId="0" applyFont="1"/>
    <xf numFmtId="0" fontId="21" fillId="0" borderId="0" xfId="0" applyFont="1"/>
    <xf numFmtId="0" fontId="20" fillId="0" borderId="8" xfId="0" applyFont="1" applyBorder="1" applyAlignment="1">
      <alignment horizontal="center" wrapText="1"/>
    </xf>
    <xf numFmtId="0" fontId="18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  <xf numFmtId="14" fontId="11" fillId="0" borderId="0" xfId="0" applyNumberFormat="1" applyFont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top"/>
      <protection locked="0"/>
    </xf>
    <xf numFmtId="0" fontId="19" fillId="0" borderId="10" xfId="0" applyFont="1" applyFill="1" applyBorder="1" applyAlignment="1" applyProtection="1">
      <alignment horizontal="center" vertical="top"/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0" fontId="19" fillId="0" borderId="3" xfId="0" applyFont="1" applyBorder="1" applyAlignment="1" applyProtection="1">
      <alignment horizontal="center" vertical="top" wrapText="1"/>
      <protection locked="0"/>
    </xf>
    <xf numFmtId="0" fontId="19" fillId="0" borderId="2" xfId="0" applyFont="1" applyFill="1" applyBorder="1" applyAlignment="1" applyProtection="1">
      <alignment horizontal="center" vertical="top"/>
      <protection locked="0"/>
    </xf>
    <xf numFmtId="0" fontId="19" fillId="0" borderId="3" xfId="0" applyFont="1" applyFill="1" applyBorder="1" applyAlignment="1" applyProtection="1">
      <alignment horizontal="center" vertical="top"/>
      <protection locked="0"/>
    </xf>
    <xf numFmtId="0" fontId="19" fillId="0" borderId="4" xfId="0" applyFont="1" applyFill="1" applyBorder="1" applyAlignment="1" applyProtection="1">
      <alignment horizontal="center" vertical="top"/>
      <protection locked="0"/>
    </xf>
    <xf numFmtId="0" fontId="19" fillId="0" borderId="5" xfId="0" applyFont="1" applyFill="1" applyBorder="1" applyAlignment="1" applyProtection="1">
      <alignment horizontal="center" vertical="top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="80" zoomScaleNormal="80" workbookViewId="0">
      <selection activeCell="C15" sqref="C15"/>
    </sheetView>
  </sheetViews>
  <sheetFormatPr defaultColWidth="0" defaultRowHeight="13.8" zeroHeight="1" x14ac:dyDescent="0.3"/>
  <cols>
    <col min="1" max="1" width="8.33203125" style="5" customWidth="1"/>
    <col min="2" max="2" width="10.33203125" style="5" customWidth="1"/>
    <col min="3" max="4" width="30.33203125" style="5" customWidth="1"/>
    <col min="5" max="5" width="16.33203125" style="5" bestFit="1" customWidth="1"/>
    <col min="6" max="6" width="22.6640625" style="5" customWidth="1"/>
    <col min="7" max="7" width="15.88671875" style="5" customWidth="1"/>
    <col min="8" max="8" width="26" style="5" customWidth="1"/>
    <col min="9" max="9" width="33.44140625" style="5" customWidth="1"/>
    <col min="10" max="10" width="36.44140625" style="5" customWidth="1"/>
    <col min="11" max="11" width="35.88671875" style="6" customWidth="1"/>
    <col min="12" max="12" width="13.88671875" style="5" hidden="1" customWidth="1"/>
    <col min="13" max="15" width="9.109375" style="5" hidden="1" customWidth="1"/>
    <col min="16" max="16384" width="9.109375" style="5" hidden="1"/>
  </cols>
  <sheetData>
    <row r="1" spans="1:11" ht="18.75" customHeight="1" x14ac:dyDescent="0.3">
      <c r="A1" s="16" t="str">
        <f>"2017_Baja_"&amp;I4&amp;"_"&amp;I5&amp;"_"&amp;I6&amp;"_"&amp;I2&amp;"_"&amp;I3</f>
        <v>2017_Baja_Válassz!_Válassz!_Válassz!_Válassz!_</v>
      </c>
    </row>
    <row r="2" spans="1:11" s="7" customFormat="1" ht="15.75" customHeight="1" x14ac:dyDescent="0.3">
      <c r="C2" s="8" t="s">
        <v>24</v>
      </c>
      <c r="D2" s="38" t="s">
        <v>28</v>
      </c>
      <c r="E2" s="38"/>
      <c r="F2" s="38"/>
      <c r="G2" s="38"/>
      <c r="H2" s="8" t="s">
        <v>0</v>
      </c>
      <c r="I2" s="40" t="s">
        <v>10</v>
      </c>
      <c r="J2" s="41"/>
      <c r="K2" s="9"/>
    </row>
    <row r="3" spans="1:11" s="7" customFormat="1" ht="15.6" x14ac:dyDescent="0.3">
      <c r="C3" s="8"/>
      <c r="D3" s="32"/>
      <c r="E3" s="32"/>
      <c r="F3" s="32"/>
      <c r="G3" s="32"/>
      <c r="H3" s="10" t="s">
        <v>1</v>
      </c>
      <c r="I3" s="42"/>
      <c r="J3" s="43"/>
      <c r="K3" s="9"/>
    </row>
    <row r="4" spans="1:11" ht="15.6" customHeight="1" x14ac:dyDescent="0.3">
      <c r="C4" s="8" t="s">
        <v>25</v>
      </c>
      <c r="D4" s="39" t="s">
        <v>14</v>
      </c>
      <c r="E4" s="39"/>
      <c r="F4" s="39"/>
      <c r="G4" s="39"/>
      <c r="H4" s="8" t="s">
        <v>2</v>
      </c>
      <c r="I4" s="44" t="s">
        <v>10</v>
      </c>
      <c r="J4" s="45"/>
      <c r="K4" s="11"/>
    </row>
    <row r="5" spans="1:11" ht="15.6" customHeight="1" x14ac:dyDescent="0.3">
      <c r="C5" s="8" t="s">
        <v>26</v>
      </c>
      <c r="D5" s="39" t="s">
        <v>29</v>
      </c>
      <c r="E5" s="39"/>
      <c r="F5" s="39"/>
      <c r="G5" s="39"/>
      <c r="H5" s="8" t="s">
        <v>3</v>
      </c>
      <c r="I5" s="44" t="s">
        <v>10</v>
      </c>
      <c r="J5" s="45"/>
      <c r="K5" s="11"/>
    </row>
    <row r="6" spans="1:11" ht="15.6" customHeight="1" x14ac:dyDescent="0.3">
      <c r="C6" s="8" t="s">
        <v>27</v>
      </c>
      <c r="D6" s="39" t="s">
        <v>11</v>
      </c>
      <c r="E6" s="39"/>
      <c r="F6" s="39"/>
      <c r="G6" s="39"/>
      <c r="H6" s="8" t="s">
        <v>4</v>
      </c>
      <c r="I6" s="46" t="s">
        <v>10</v>
      </c>
      <c r="J6" s="47"/>
      <c r="K6" s="11"/>
    </row>
    <row r="7" spans="1:11" ht="14.4" x14ac:dyDescent="0.3">
      <c r="C7" s="12"/>
      <c r="D7" s="12"/>
      <c r="E7" s="12"/>
      <c r="F7" s="12"/>
      <c r="G7" s="12"/>
      <c r="H7" s="12"/>
      <c r="K7" s="11"/>
    </row>
    <row r="8" spans="1:11" s="13" customFormat="1" ht="14.4" x14ac:dyDescent="0.3">
      <c r="B8" s="8" t="s">
        <v>22</v>
      </c>
      <c r="C8" s="14"/>
      <c r="D8" s="14"/>
      <c r="E8" s="14"/>
      <c r="F8" s="14"/>
      <c r="G8" s="14"/>
      <c r="H8" s="14"/>
      <c r="I8" s="14"/>
      <c r="J8" s="26" t="s">
        <v>12</v>
      </c>
      <c r="K8" s="15"/>
    </row>
    <row r="9" spans="1:11" s="13" customFormat="1" ht="14.4" x14ac:dyDescent="0.3">
      <c r="B9" s="8" t="s">
        <v>13</v>
      </c>
      <c r="C9" s="14"/>
      <c r="D9" s="14"/>
      <c r="E9" s="14"/>
      <c r="F9" s="14"/>
      <c r="G9" s="14"/>
      <c r="H9" s="14"/>
      <c r="I9" s="14"/>
      <c r="J9" s="20"/>
      <c r="K9" s="15"/>
    </row>
    <row r="10" spans="1:11" s="13" customFormat="1" ht="12" customHeight="1" x14ac:dyDescent="0.3">
      <c r="B10" s="8"/>
      <c r="C10" s="14"/>
      <c r="D10" s="14"/>
      <c r="E10" s="14"/>
      <c r="F10" s="14"/>
      <c r="G10" s="14"/>
      <c r="H10" s="14"/>
      <c r="I10" s="14"/>
      <c r="J10" s="20"/>
      <c r="K10" s="15"/>
    </row>
    <row r="11" spans="1:11" ht="14.4" x14ac:dyDescent="0.3">
      <c r="B11" s="36" t="s">
        <v>15</v>
      </c>
      <c r="C11" s="36"/>
      <c r="D11" s="36"/>
      <c r="E11" s="36"/>
      <c r="F11" s="36"/>
      <c r="G11" s="36"/>
      <c r="H11" s="36"/>
      <c r="I11" s="36"/>
      <c r="J11" s="36"/>
      <c r="K11" s="16"/>
    </row>
    <row r="12" spans="1:11" ht="20.25" customHeight="1" x14ac:dyDescent="0.3">
      <c r="B12" s="37" t="s">
        <v>16</v>
      </c>
      <c r="C12" s="37"/>
      <c r="D12" s="37"/>
      <c r="E12" s="37"/>
      <c r="F12" s="37"/>
      <c r="G12" s="37"/>
      <c r="H12" s="37"/>
      <c r="I12" s="37"/>
      <c r="J12" s="37"/>
      <c r="K12" s="16"/>
    </row>
    <row r="13" spans="1:11" ht="12" customHeight="1" x14ac:dyDescent="0.3">
      <c r="C13" s="27"/>
      <c r="D13" s="27"/>
      <c r="E13" s="27"/>
      <c r="F13" s="27"/>
      <c r="G13" s="27"/>
      <c r="H13" s="27"/>
      <c r="I13" s="27"/>
      <c r="J13" s="25" t="s">
        <v>21</v>
      </c>
      <c r="K13" s="16"/>
    </row>
    <row r="14" spans="1:11" ht="29.25" customHeight="1" x14ac:dyDescent="0.3">
      <c r="B14" s="21" t="s">
        <v>5</v>
      </c>
      <c r="C14" s="21" t="s">
        <v>6</v>
      </c>
      <c r="D14" s="21" t="s">
        <v>30</v>
      </c>
      <c r="E14" s="21" t="s">
        <v>31</v>
      </c>
      <c r="F14" s="22" t="s">
        <v>17</v>
      </c>
      <c r="G14" s="22" t="s">
        <v>19</v>
      </c>
      <c r="H14" s="22" t="s">
        <v>20</v>
      </c>
      <c r="I14" s="21" t="s">
        <v>7</v>
      </c>
      <c r="J14" s="22" t="s">
        <v>18</v>
      </c>
      <c r="K14" s="11"/>
    </row>
    <row r="15" spans="1:11" ht="20.100000000000001" customHeight="1" x14ac:dyDescent="0.3">
      <c r="B15" s="24">
        <v>1</v>
      </c>
      <c r="C15" s="29"/>
      <c r="D15" s="29"/>
      <c r="E15" s="29"/>
      <c r="F15" s="29"/>
      <c r="G15" s="30"/>
      <c r="H15" s="29"/>
      <c r="I15" s="29"/>
      <c r="J15" s="19"/>
      <c r="K15" s="16">
        <f>$A$4</f>
        <v>0</v>
      </c>
    </row>
    <row r="16" spans="1:11" ht="20.100000000000001" customHeight="1" x14ac:dyDescent="0.3">
      <c r="B16" s="24">
        <v>2</v>
      </c>
      <c r="C16" s="29"/>
      <c r="D16" s="29"/>
      <c r="E16" s="29"/>
      <c r="F16" s="29"/>
      <c r="G16" s="30"/>
      <c r="H16" s="29"/>
      <c r="I16" s="29"/>
      <c r="J16" s="19"/>
      <c r="K16" s="16">
        <f t="shared" ref="K16:K40" si="0">$A$4</f>
        <v>0</v>
      </c>
    </row>
    <row r="17" spans="2:11" ht="20.100000000000001" customHeight="1" x14ac:dyDescent="0.3">
      <c r="B17" s="24">
        <v>3</v>
      </c>
      <c r="C17" s="29"/>
      <c r="D17" s="29"/>
      <c r="E17" s="29"/>
      <c r="F17" s="29"/>
      <c r="G17" s="30"/>
      <c r="H17" s="29"/>
      <c r="I17" s="29"/>
      <c r="J17" s="19"/>
      <c r="K17" s="16">
        <f t="shared" si="0"/>
        <v>0</v>
      </c>
    </row>
    <row r="18" spans="2:11" ht="20.100000000000001" customHeight="1" x14ac:dyDescent="0.3">
      <c r="B18" s="24">
        <v>4</v>
      </c>
      <c r="C18" s="29"/>
      <c r="D18" s="29"/>
      <c r="E18" s="29"/>
      <c r="F18" s="29"/>
      <c r="G18" s="30"/>
      <c r="H18" s="29"/>
      <c r="I18" s="29"/>
      <c r="J18" s="19"/>
      <c r="K18" s="16">
        <f t="shared" si="0"/>
        <v>0</v>
      </c>
    </row>
    <row r="19" spans="2:11" ht="20.100000000000001" customHeight="1" x14ac:dyDescent="0.3">
      <c r="B19" s="24">
        <v>5</v>
      </c>
      <c r="C19" s="29"/>
      <c r="D19" s="29"/>
      <c r="E19" s="29"/>
      <c r="F19" s="29"/>
      <c r="G19" s="30"/>
      <c r="H19" s="29"/>
      <c r="I19" s="29"/>
      <c r="J19" s="19"/>
      <c r="K19" s="16">
        <f t="shared" si="0"/>
        <v>0</v>
      </c>
    </row>
    <row r="20" spans="2:11" ht="20.100000000000001" customHeight="1" x14ac:dyDescent="0.3">
      <c r="B20" s="24">
        <v>6</v>
      </c>
      <c r="C20" s="29"/>
      <c r="D20" s="29"/>
      <c r="E20" s="29"/>
      <c r="F20" s="29"/>
      <c r="G20" s="30"/>
      <c r="H20" s="29"/>
      <c r="I20" s="29"/>
      <c r="J20" s="19"/>
      <c r="K20" s="16">
        <f t="shared" si="0"/>
        <v>0</v>
      </c>
    </row>
    <row r="21" spans="2:11" ht="20.100000000000001" customHeight="1" x14ac:dyDescent="0.3">
      <c r="B21" s="24">
        <v>7</v>
      </c>
      <c r="C21" s="29"/>
      <c r="D21" s="29"/>
      <c r="E21" s="29"/>
      <c r="F21" s="29"/>
      <c r="G21" s="30"/>
      <c r="H21" s="29"/>
      <c r="I21" s="29"/>
      <c r="J21" s="19"/>
      <c r="K21" s="16">
        <f t="shared" si="0"/>
        <v>0</v>
      </c>
    </row>
    <row r="22" spans="2:11" ht="20.100000000000001" customHeight="1" x14ac:dyDescent="0.3">
      <c r="B22" s="24">
        <v>8</v>
      </c>
      <c r="C22" s="29"/>
      <c r="D22" s="29"/>
      <c r="E22" s="29"/>
      <c r="F22" s="29"/>
      <c r="G22" s="30"/>
      <c r="H22" s="29"/>
      <c r="I22" s="29"/>
      <c r="J22" s="19"/>
      <c r="K22" s="16">
        <f t="shared" si="0"/>
        <v>0</v>
      </c>
    </row>
    <row r="23" spans="2:11" ht="20.100000000000001" customHeight="1" x14ac:dyDescent="0.3">
      <c r="B23" s="24">
        <v>9</v>
      </c>
      <c r="C23" s="29"/>
      <c r="D23" s="29"/>
      <c r="E23" s="29"/>
      <c r="F23" s="29"/>
      <c r="G23" s="30"/>
      <c r="H23" s="29"/>
      <c r="I23" s="29"/>
      <c r="J23" s="19"/>
      <c r="K23" s="16">
        <f t="shared" si="0"/>
        <v>0</v>
      </c>
    </row>
    <row r="24" spans="2:11" ht="20.100000000000001" customHeight="1" x14ac:dyDescent="0.3">
      <c r="B24" s="24">
        <v>10</v>
      </c>
      <c r="C24" s="29"/>
      <c r="D24" s="29"/>
      <c r="E24" s="29"/>
      <c r="F24" s="29"/>
      <c r="G24" s="30"/>
      <c r="H24" s="29"/>
      <c r="I24" s="29"/>
      <c r="J24" s="19"/>
      <c r="K24" s="16">
        <f t="shared" si="0"/>
        <v>0</v>
      </c>
    </row>
    <row r="25" spans="2:11" ht="20.100000000000001" customHeight="1" x14ac:dyDescent="0.3">
      <c r="B25" s="24">
        <f>IF("10 fős open"=$I$5,"Tartalék",11)</f>
        <v>11</v>
      </c>
      <c r="C25" s="29"/>
      <c r="D25" s="29"/>
      <c r="E25" s="29"/>
      <c r="F25" s="29"/>
      <c r="G25" s="30"/>
      <c r="H25" s="29"/>
      <c r="I25" s="29"/>
      <c r="J25" s="19"/>
      <c r="K25" s="16">
        <f t="shared" si="0"/>
        <v>0</v>
      </c>
    </row>
    <row r="26" spans="2:11" ht="20.100000000000001" customHeight="1" x14ac:dyDescent="0.3">
      <c r="B26" s="24">
        <f>IF("10 fős open"=$I$5,"Tartalék",12)</f>
        <v>12</v>
      </c>
      <c r="C26" s="29"/>
      <c r="D26" s="29"/>
      <c r="E26" s="29"/>
      <c r="F26" s="29"/>
      <c r="G26" s="30"/>
      <c r="H26" s="29"/>
      <c r="I26" s="29"/>
      <c r="J26" s="19"/>
      <c r="K26" s="16">
        <f t="shared" si="0"/>
        <v>0</v>
      </c>
    </row>
    <row r="27" spans="2:11" ht="20.100000000000001" customHeight="1" x14ac:dyDescent="0.3">
      <c r="B27" s="24">
        <f>IF("10 fős open"=$I$5,"Kormányos",13)</f>
        <v>13</v>
      </c>
      <c r="C27" s="29"/>
      <c r="D27" s="29"/>
      <c r="E27" s="29"/>
      <c r="F27" s="29"/>
      <c r="G27" s="30"/>
      <c r="H27" s="29"/>
      <c r="I27" s="29"/>
      <c r="J27" s="19"/>
      <c r="K27" s="16">
        <f t="shared" si="0"/>
        <v>0</v>
      </c>
    </row>
    <row r="28" spans="2:11" ht="20.100000000000001" customHeight="1" x14ac:dyDescent="0.3">
      <c r="B28" s="24">
        <f>IF("10 fős open"=$I$5,"Dobos",14)</f>
        <v>14</v>
      </c>
      <c r="C28" s="29"/>
      <c r="D28" s="29"/>
      <c r="E28" s="29"/>
      <c r="F28" s="29"/>
      <c r="G28" s="30"/>
      <c r="H28" s="29"/>
      <c r="I28" s="29"/>
      <c r="J28" s="19"/>
      <c r="K28" s="16">
        <f t="shared" si="0"/>
        <v>0</v>
      </c>
    </row>
    <row r="29" spans="2:11" ht="20.100000000000001" customHeight="1" x14ac:dyDescent="0.3">
      <c r="B29" s="24">
        <f>IF("10 fős open"=$I$5," ",15)</f>
        <v>15</v>
      </c>
      <c r="C29" s="29"/>
      <c r="D29" s="29"/>
      <c r="E29" s="29"/>
      <c r="F29" s="29"/>
      <c r="G29" s="30"/>
      <c r="H29" s="29"/>
      <c r="I29" s="29"/>
      <c r="J29" s="19"/>
      <c r="K29" s="16">
        <f t="shared" si="0"/>
        <v>0</v>
      </c>
    </row>
    <row r="30" spans="2:11" ht="20.100000000000001" customHeight="1" x14ac:dyDescent="0.3">
      <c r="B30" s="24">
        <f>IF("10 fős open"=$I$5," ",16)</f>
        <v>16</v>
      </c>
      <c r="C30" s="29"/>
      <c r="D30" s="29"/>
      <c r="E30" s="29"/>
      <c r="F30" s="29"/>
      <c r="G30" s="30"/>
      <c r="H30" s="29"/>
      <c r="I30" s="29"/>
      <c r="J30" s="19"/>
      <c r="K30" s="16">
        <f t="shared" si="0"/>
        <v>0</v>
      </c>
    </row>
    <row r="31" spans="2:11" ht="20.100000000000001" customHeight="1" x14ac:dyDescent="0.3">
      <c r="B31" s="24">
        <f>IF("10 fős open"=$I$5," ",17)</f>
        <v>17</v>
      </c>
      <c r="C31" s="29"/>
      <c r="D31" s="29"/>
      <c r="E31" s="29"/>
      <c r="F31" s="29"/>
      <c r="G31" s="30"/>
      <c r="H31" s="29"/>
      <c r="I31" s="29"/>
      <c r="J31" s="19"/>
      <c r="K31" s="16">
        <f t="shared" si="0"/>
        <v>0</v>
      </c>
    </row>
    <row r="32" spans="2:11" ht="20.100000000000001" customHeight="1" x14ac:dyDescent="0.3">
      <c r="B32" s="24">
        <f>IF("10 fős open"=$I$5," ",18)</f>
        <v>18</v>
      </c>
      <c r="C32" s="29"/>
      <c r="D32" s="29"/>
      <c r="E32" s="29"/>
      <c r="F32" s="29"/>
      <c r="G32" s="30"/>
      <c r="H32" s="29"/>
      <c r="I32" s="29"/>
      <c r="J32" s="19"/>
      <c r="K32" s="16">
        <f t="shared" si="0"/>
        <v>0</v>
      </c>
    </row>
    <row r="33" spans="2:11" ht="20.100000000000001" customHeight="1" x14ac:dyDescent="0.3">
      <c r="B33" s="24">
        <f>IF("10 fős open"=$I$5," ",19)</f>
        <v>19</v>
      </c>
      <c r="C33" s="29"/>
      <c r="D33" s="29"/>
      <c r="E33" s="29"/>
      <c r="F33" s="29"/>
      <c r="G33" s="30"/>
      <c r="H33" s="29"/>
      <c r="I33" s="29"/>
      <c r="J33" s="19"/>
      <c r="K33" s="16">
        <f t="shared" si="0"/>
        <v>0</v>
      </c>
    </row>
    <row r="34" spans="2:11" ht="20.100000000000001" customHeight="1" x14ac:dyDescent="0.3">
      <c r="B34" s="24">
        <f>IF("10 fős open"=$I$5," ",20)</f>
        <v>20</v>
      </c>
      <c r="C34" s="29"/>
      <c r="D34" s="29"/>
      <c r="E34" s="29"/>
      <c r="F34" s="29"/>
      <c r="G34" s="30"/>
      <c r="H34" s="29"/>
      <c r="I34" s="29"/>
      <c r="J34" s="19"/>
      <c r="K34" s="16">
        <f t="shared" si="0"/>
        <v>0</v>
      </c>
    </row>
    <row r="35" spans="2:11" ht="20.100000000000001" customHeight="1" x14ac:dyDescent="0.3">
      <c r="B35" s="24" t="str">
        <f>IF("10 fős open"=$I$5," ","Tartalék")</f>
        <v>Tartalék</v>
      </c>
      <c r="C35" s="29"/>
      <c r="D35" s="29"/>
      <c r="E35" s="29"/>
      <c r="F35" s="29"/>
      <c r="G35" s="30"/>
      <c r="H35" s="29"/>
      <c r="I35" s="29"/>
      <c r="J35" s="19"/>
      <c r="K35" s="16">
        <f t="shared" si="0"/>
        <v>0</v>
      </c>
    </row>
    <row r="36" spans="2:11" ht="20.100000000000001" customHeight="1" x14ac:dyDescent="0.3">
      <c r="B36" s="24" t="str">
        <f>IF("10 fős open"=$I$5," ","Tartalék")</f>
        <v>Tartalék</v>
      </c>
      <c r="C36" s="29"/>
      <c r="D36" s="29"/>
      <c r="E36" s="29"/>
      <c r="F36" s="29"/>
      <c r="G36" s="30"/>
      <c r="H36" s="29"/>
      <c r="I36" s="29"/>
      <c r="J36" s="19"/>
      <c r="K36" s="16">
        <f t="shared" si="0"/>
        <v>0</v>
      </c>
    </row>
    <row r="37" spans="2:11" ht="20.100000000000001" customHeight="1" x14ac:dyDescent="0.3">
      <c r="B37" s="24" t="str">
        <f>IF("10 fős open"=$I$5," ","Tartalék")</f>
        <v>Tartalék</v>
      </c>
      <c r="C37" s="29"/>
      <c r="D37" s="29"/>
      <c r="E37" s="29"/>
      <c r="F37" s="29"/>
      <c r="G37" s="30"/>
      <c r="H37" s="29"/>
      <c r="I37" s="29"/>
      <c r="J37" s="19"/>
      <c r="K37" s="16">
        <f t="shared" si="0"/>
        <v>0</v>
      </c>
    </row>
    <row r="38" spans="2:11" ht="20.100000000000001" customHeight="1" x14ac:dyDescent="0.3">
      <c r="B38" s="24" t="str">
        <f>IF("10 fős open"=$I$5," ","Tartalék")</f>
        <v>Tartalék</v>
      </c>
      <c r="C38" s="29"/>
      <c r="D38" s="29"/>
      <c r="E38" s="29"/>
      <c r="F38" s="29"/>
      <c r="G38" s="30"/>
      <c r="H38" s="29"/>
      <c r="I38" s="29"/>
      <c r="J38" s="19"/>
      <c r="K38" s="16">
        <f t="shared" si="0"/>
        <v>0</v>
      </c>
    </row>
    <row r="39" spans="2:11" ht="20.100000000000001" customHeight="1" x14ac:dyDescent="0.3">
      <c r="B39" s="24" t="str">
        <f>IF("10 fős open"=$I$5," ","Kormányos")</f>
        <v>Kormányos</v>
      </c>
      <c r="C39" s="29"/>
      <c r="D39" s="29"/>
      <c r="E39" s="29"/>
      <c r="F39" s="29"/>
      <c r="G39" s="30"/>
      <c r="H39" s="29"/>
      <c r="I39" s="29"/>
      <c r="J39" s="19"/>
      <c r="K39" s="16">
        <f t="shared" si="0"/>
        <v>0</v>
      </c>
    </row>
    <row r="40" spans="2:11" ht="20.100000000000001" customHeight="1" x14ac:dyDescent="0.3">
      <c r="B40" s="24" t="str">
        <f>IF("10 fős open"=$I$5," ","Dobos")</f>
        <v>Dobos</v>
      </c>
      <c r="C40" s="29"/>
      <c r="D40" s="29"/>
      <c r="E40" s="29"/>
      <c r="F40" s="29"/>
      <c r="G40" s="30"/>
      <c r="H40" s="29"/>
      <c r="I40" s="29"/>
      <c r="J40" s="19"/>
      <c r="K40" s="16">
        <f t="shared" si="0"/>
        <v>0</v>
      </c>
    </row>
    <row r="41" spans="2:11" ht="67.95" customHeight="1" x14ac:dyDescent="0.3">
      <c r="B41" s="35" t="s">
        <v>23</v>
      </c>
      <c r="C41" s="35"/>
      <c r="D41" s="35"/>
      <c r="E41" s="35"/>
      <c r="F41" s="35"/>
      <c r="G41" s="35"/>
      <c r="H41" s="35"/>
      <c r="I41" s="35"/>
      <c r="J41" s="35"/>
      <c r="K41" s="11"/>
    </row>
    <row r="42" spans="2:11" ht="9" customHeight="1" x14ac:dyDescent="0.3">
      <c r="B42" s="3"/>
      <c r="C42" s="23"/>
      <c r="D42" s="23"/>
      <c r="E42" s="23"/>
      <c r="F42" s="23"/>
      <c r="G42" s="23"/>
      <c r="H42" s="23"/>
      <c r="I42" s="23"/>
      <c r="J42" s="23"/>
      <c r="K42" s="11"/>
    </row>
    <row r="43" spans="2:11" ht="18" customHeight="1" x14ac:dyDescent="0.3">
      <c r="B43" s="28" t="s">
        <v>8</v>
      </c>
      <c r="C43" s="2"/>
      <c r="D43" s="31"/>
      <c r="E43" s="4"/>
      <c r="F43" s="4"/>
      <c r="G43" s="4"/>
      <c r="H43" s="4"/>
      <c r="I43" s="28" t="s">
        <v>9</v>
      </c>
      <c r="J43" s="1"/>
      <c r="K43" s="11"/>
    </row>
    <row r="44" spans="2:11" x14ac:dyDescent="0.3">
      <c r="J44" s="17"/>
      <c r="K44" s="11"/>
    </row>
    <row r="45" spans="2:11" x14ac:dyDescent="0.3">
      <c r="I45" s="18"/>
      <c r="J45" s="17"/>
      <c r="K45" s="11"/>
    </row>
    <row r="46" spans="2:11" hidden="1" x14ac:dyDescent="0.3">
      <c r="I46" s="18"/>
      <c r="J46" s="17"/>
      <c r="K46" s="11"/>
    </row>
    <row r="47" spans="2:11" hidden="1" x14ac:dyDescent="0.3">
      <c r="I47" s="18"/>
      <c r="J47" s="17"/>
      <c r="K47" s="11"/>
    </row>
    <row r="48" spans="2:11" hidden="1" x14ac:dyDescent="0.3">
      <c r="I48" s="18"/>
      <c r="J48" s="17"/>
      <c r="K48" s="11"/>
    </row>
    <row r="49" spans="9:11" hidden="1" x14ac:dyDescent="0.3">
      <c r="I49" s="18"/>
      <c r="J49" s="17"/>
      <c r="K49" s="11"/>
    </row>
    <row r="50" spans="9:11" hidden="1" x14ac:dyDescent="0.3">
      <c r="I50" s="18"/>
      <c r="J50" s="17"/>
      <c r="K50" s="11"/>
    </row>
    <row r="51" spans="9:11" hidden="1" x14ac:dyDescent="0.3">
      <c r="I51" s="18"/>
      <c r="J51" s="17"/>
      <c r="K51" s="11"/>
    </row>
    <row r="52" spans="9:11" hidden="1" x14ac:dyDescent="0.3">
      <c r="I52" s="18"/>
      <c r="J52" s="17"/>
      <c r="K52" s="11"/>
    </row>
    <row r="53" spans="9:11" hidden="1" x14ac:dyDescent="0.3">
      <c r="I53" s="18"/>
      <c r="J53" s="17"/>
      <c r="K53" s="11"/>
    </row>
    <row r="54" spans="9:11" hidden="1" x14ac:dyDescent="0.3">
      <c r="I54" s="18"/>
      <c r="J54" s="17"/>
      <c r="K54" s="11"/>
    </row>
    <row r="55" spans="9:11" hidden="1" x14ac:dyDescent="0.3">
      <c r="J55" s="17"/>
      <c r="K55" s="11"/>
    </row>
    <row r="56" spans="9:11" hidden="1" x14ac:dyDescent="0.3">
      <c r="J56" s="17"/>
      <c r="K56" s="11"/>
    </row>
    <row r="57" spans="9:11" hidden="1" x14ac:dyDescent="0.3">
      <c r="J57" s="17"/>
      <c r="K57" s="11"/>
    </row>
    <row r="58" spans="9:11" hidden="1" x14ac:dyDescent="0.3">
      <c r="J58" s="17"/>
      <c r="K58" s="11"/>
    </row>
    <row r="59" spans="9:11" hidden="1" x14ac:dyDescent="0.3">
      <c r="J59" s="17"/>
      <c r="K59" s="11"/>
    </row>
    <row r="60" spans="9:11" hidden="1" x14ac:dyDescent="0.3">
      <c r="J60" s="17"/>
      <c r="K60" s="11"/>
    </row>
    <row r="61" spans="9:11" hidden="1" x14ac:dyDescent="0.3">
      <c r="J61" s="17"/>
      <c r="K61" s="11"/>
    </row>
    <row r="62" spans="9:11" hidden="1" x14ac:dyDescent="0.3">
      <c r="J62" s="17"/>
      <c r="K62" s="11"/>
    </row>
    <row r="63" spans="9:11" hidden="1" x14ac:dyDescent="0.3">
      <c r="J63" s="17"/>
      <c r="K63" s="11"/>
    </row>
    <row r="64" spans="9:11" hidden="1" x14ac:dyDescent="0.3">
      <c r="J64" s="17"/>
      <c r="K64" s="11"/>
    </row>
    <row r="65" spans="10:11" hidden="1" x14ac:dyDescent="0.3">
      <c r="J65" s="17"/>
      <c r="K65" s="11"/>
    </row>
    <row r="66" spans="10:11" hidden="1" x14ac:dyDescent="0.3">
      <c r="J66" s="17"/>
    </row>
    <row r="67" spans="10:11" hidden="1" x14ac:dyDescent="0.3">
      <c r="J67" s="17"/>
    </row>
    <row r="73" spans="10:11" x14ac:dyDescent="0.3"/>
  </sheetData>
  <sheetProtection algorithmName="SHA-512" hashValue="ZOgl23pG7zcFhQv4yg4y0jMmk98NZJ3CF8rSA7pQU2jqA8/S5Z9Tf/dLiDO9+XsOcAtfadEGXGloVyZH46anRQ==" saltValue="+wG1NlmD2x9nA451rM61xw==" spinCount="100000" sheet="1" selectLockedCells="1"/>
  <mergeCells count="12">
    <mergeCell ref="B41:J41"/>
    <mergeCell ref="B11:J11"/>
    <mergeCell ref="B12:J12"/>
    <mergeCell ref="D2:G2"/>
    <mergeCell ref="D4:G4"/>
    <mergeCell ref="D5:G5"/>
    <mergeCell ref="D6:G6"/>
    <mergeCell ref="I2:J2"/>
    <mergeCell ref="I3:J3"/>
    <mergeCell ref="I4:J4"/>
    <mergeCell ref="I5:J5"/>
    <mergeCell ref="I6:J6"/>
  </mergeCells>
  <dataValidations count="3">
    <dataValidation type="list" allowBlank="1" showInputMessage="1" showErrorMessage="1" sqref="I4">
      <formula1>"Válassz!,U18,Premier,Senior,Egyetemi 10 személyes,Premier 10 személyes,Szabadidős 10 személyes"</formula1>
    </dataValidation>
    <dataValidation type="list" allowBlank="1" showInputMessage="1" showErrorMessage="1" sqref="I5">
      <formula1>"Válassz!,10 fős open,10 fős női,10 fős vegyes,open,női,vegyes"</formula1>
    </dataValidation>
    <dataValidation type="list" allowBlank="1" showInputMessage="1" showErrorMessage="1" sqref="I6">
      <formula1>"Válassz!,2 km,4 km,8 km"</formula1>
    </dataValidation>
  </dataValidations>
  <hyperlinks>
    <hyperlink ref="J8" r:id="rId1"/>
  </hyperlinks>
  <pageMargins left="0.39370078740157483" right="0.39370078740157483" top="0.74803149606299213" bottom="0.74803149606299213" header="0.31496062992125984" footer="0.31496062992125984"/>
  <pageSetup scale="58" orientation="landscape" r:id="rId2"/>
  <headerFooter>
    <oddHeader>&amp;L&amp;G&amp;C&amp;12LEGÉNYSÉGI LISTA / FELELŐSSÉGVÁLLALÁSI NYILATKOZAT&amp;RFutam száma:                                           .</oddHeader>
    <oddFooter>&amp;L&amp;G     Magyar Sárkányhajó Szövetség&amp;C   A Nemzeti Versenysport Szövetség alapító tagja&amp;R&amp;D</oddFoot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Munka2!$A$1:$A$28</xm:f>
          </x14:formula1>
          <xm:sqref>I2:J2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RowHeight="14.4" x14ac:dyDescent="0.3"/>
  <cols>
    <col min="1" max="1" width="43.33203125" style="34" bestFit="1" customWidth="1"/>
    <col min="2" max="5" width="8.88671875" style="33"/>
  </cols>
  <sheetData>
    <row r="1" spans="1:1" x14ac:dyDescent="0.3">
      <c r="A1" s="34" t="s">
        <v>10</v>
      </c>
    </row>
    <row r="2" spans="1:1" x14ac:dyDescent="0.3">
      <c r="A2" s="34" t="s">
        <v>32</v>
      </c>
    </row>
    <row r="3" spans="1:1" x14ac:dyDescent="0.3">
      <c r="A3" s="34" t="s">
        <v>33</v>
      </c>
    </row>
    <row r="4" spans="1:1" x14ac:dyDescent="0.3">
      <c r="A4" s="34" t="s">
        <v>34</v>
      </c>
    </row>
    <row r="5" spans="1:1" x14ac:dyDescent="0.3">
      <c r="A5" s="34" t="s">
        <v>35</v>
      </c>
    </row>
    <row r="6" spans="1:1" x14ac:dyDescent="0.3">
      <c r="A6" s="34" t="s">
        <v>36</v>
      </c>
    </row>
    <row r="7" spans="1:1" x14ac:dyDescent="0.3">
      <c r="A7" s="34" t="s">
        <v>37</v>
      </c>
    </row>
    <row r="8" spans="1:1" x14ac:dyDescent="0.3">
      <c r="A8" s="34" t="s">
        <v>38</v>
      </c>
    </row>
    <row r="9" spans="1:1" x14ac:dyDescent="0.3">
      <c r="A9" s="34" t="s">
        <v>39</v>
      </c>
    </row>
    <row r="10" spans="1:1" x14ac:dyDescent="0.3">
      <c r="A10" s="34" t="s">
        <v>40</v>
      </c>
    </row>
    <row r="11" spans="1:1" x14ac:dyDescent="0.3">
      <c r="A11" s="34" t="s">
        <v>41</v>
      </c>
    </row>
    <row r="12" spans="1:1" x14ac:dyDescent="0.3">
      <c r="A12" s="34" t="s">
        <v>42</v>
      </c>
    </row>
    <row r="13" spans="1:1" x14ac:dyDescent="0.3">
      <c r="A13" s="34" t="s">
        <v>43</v>
      </c>
    </row>
    <row r="14" spans="1:1" x14ac:dyDescent="0.3">
      <c r="A14" s="34" t="s">
        <v>44</v>
      </c>
    </row>
    <row r="15" spans="1:1" x14ac:dyDescent="0.3">
      <c r="A15" s="34" t="s">
        <v>45</v>
      </c>
    </row>
    <row r="16" spans="1:1" x14ac:dyDescent="0.3">
      <c r="A16" s="34" t="s">
        <v>46</v>
      </c>
    </row>
    <row r="17" spans="1:1" x14ac:dyDescent="0.3">
      <c r="A17" s="34" t="s">
        <v>47</v>
      </c>
    </row>
    <row r="18" spans="1:1" x14ac:dyDescent="0.3">
      <c r="A18" s="34" t="s">
        <v>48</v>
      </c>
    </row>
    <row r="19" spans="1:1" x14ac:dyDescent="0.3">
      <c r="A19" s="34" t="s">
        <v>49</v>
      </c>
    </row>
    <row r="20" spans="1:1" x14ac:dyDescent="0.3">
      <c r="A20" s="34" t="s">
        <v>53</v>
      </c>
    </row>
    <row r="21" spans="1:1" x14ac:dyDescent="0.3">
      <c r="A21" s="34" t="s">
        <v>56</v>
      </c>
    </row>
    <row r="22" spans="1:1" x14ac:dyDescent="0.3">
      <c r="A22" s="34" t="s">
        <v>52</v>
      </c>
    </row>
    <row r="23" spans="1:1" x14ac:dyDescent="0.3">
      <c r="A23" s="34" t="s">
        <v>57</v>
      </c>
    </row>
    <row r="24" spans="1:1" x14ac:dyDescent="0.3">
      <c r="A24" s="34" t="s">
        <v>55</v>
      </c>
    </row>
    <row r="25" spans="1:1" x14ac:dyDescent="0.3">
      <c r="A25" s="34" t="s">
        <v>54</v>
      </c>
    </row>
    <row r="26" spans="1:1" x14ac:dyDescent="0.3">
      <c r="A26" s="34" t="s">
        <v>50</v>
      </c>
    </row>
    <row r="27" spans="1:1" x14ac:dyDescent="0.3">
      <c r="A27" s="34" t="s">
        <v>58</v>
      </c>
    </row>
    <row r="28" spans="1:1" x14ac:dyDescent="0.3">
      <c r="A28" s="34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72A68A87-E1B0-4138-9FEC-7DAF26E909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HTSMB</vt:lpstr>
      <vt:lpstr>Munka2</vt:lpstr>
      <vt:lpstr>HTSMB!Nyomtatási_terület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2022-05-03T07:01:53Z</cp:lastPrinted>
  <dcterms:created xsi:type="dcterms:W3CDTF">2016-02-15T16:04:24Z</dcterms:created>
  <dcterms:modified xsi:type="dcterms:W3CDTF">2022-05-03T07:03:10Z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