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1" sheetId="1" r:id="rId1"/>
  </sheets>
  <definedNames>
    <definedName name="_xlnm.Print_Area" localSheetId="0">'Sheet1'!$B$2:$I$45</definedName>
  </definedNames>
  <calcPr fullCalcOnLoad="1"/>
</workbook>
</file>

<file path=xl/sharedStrings.xml><?xml version="1.0" encoding="utf-8"?>
<sst xmlns="http://schemas.openxmlformats.org/spreadsheetml/2006/main" count="37" uniqueCount="37">
  <si>
    <t>Verseny neve:</t>
  </si>
  <si>
    <t>Verseny helyszíne:</t>
  </si>
  <si>
    <t>Verseny dátuma: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</si>
  <si>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</si>
  <si>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</si>
  <si>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</si>
  <si>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</si>
  <si>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</si>
  <si>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</si>
  <si>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t>Győr, Aranypart II.</t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</si>
  <si>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</si>
  <si>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</si>
  <si>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</si>
  <si>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</si>
  <si>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</si>
  <si>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</si>
  <si>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</si>
  <si>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</si>
  <si>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</si>
  <si>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</si>
  <si>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</si>
  <si>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</si>
  <si>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</si>
  <si>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</si>
  <si>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</si>
  <si>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</si>
  <si>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</si>
  <si>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</si>
  <si>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</si>
  <si>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</si>
  <si>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</si>
  <si>
    <t>2021. október 1. (péntek)</t>
  </si>
  <si>
    <t>EGYETEMI REGATTA 2021 (Egyetemi Sárkányhajó Magyar Bajnokság, MEFOB)</t>
  </si>
  <si>
    <t>Rendező:</t>
  </si>
  <si>
    <t>Magyar Sárkányhajó Szövetség</t>
  </si>
  <si>
    <t>Közreműködők</t>
  </si>
  <si>
    <t>Széchenyi István Egyetem Sportegyesülete, Széchényi István Egyetem, Pécsi Tudományegyetem, Rába Sárkányhajó Club, Dragon Aktív Kft.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</si>
</sst>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wrapText="1"/>
      <protection/>
    </xf>
    <xf numFmtId="0" fontId="34" fillId="0" borderId="0" xfId="43" applyFont="1" applyBorder="1" applyAlignment="1" applyProtection="1">
      <alignment horizontal="right"/>
      <protection/>
    </xf>
    <xf numFmtId="0" fontId="34" fillId="0" borderId="0" xfId="43" applyFont="1" applyAlignment="1" applyProtection="1">
      <alignment horizontal="right"/>
      <protection/>
    </xf>
    <xf numFmtId="0" fontId="34" fillId="0" borderId="0" xfId="43" applyFont="1" applyBorder="1" applyAlignment="1" applyProtection="1">
      <alignment/>
      <protection/>
    </xf>
    <xf numFmtId="0" fontId="34" fillId="0" borderId="0" xfId="43" applyFont="1" applyBorder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40</xdr:row>
      <xdr:rowOff>352425</xdr:rowOff>
    </xdr:from>
    <xdr:to>
      <xdr:col>7</xdr:col>
      <xdr:colOff>1095375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00298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43</xdr:row>
      <xdr:rowOff>66675</xdr:rowOff>
    </xdr:from>
    <xdr:to>
      <xdr:col>1</xdr:col>
      <xdr:colOff>685800</xdr:colOff>
      <xdr:row>43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42987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C18" sqref="C18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"2017_Gyor_"&amp;I5&amp;"_"&amp;I2&amp;"_"&amp;I3</f>
        <v>2017_Gyor___</v>
      </c>
    </row>
    <row r="2" spans="3:10" s="6" customFormat="1" ht="15.75" customHeight="1">
      <c r="C2" s="7" t="s">
        <v>0</v>
      </c>
      <c r="D2" s="42" t="s">
        <v>32</v>
      </c>
      <c r="E2" s="42"/>
      <c r="F2" s="42"/>
      <c r="G2" s="42"/>
      <c r="H2" s="11" t="s">
        <v>29</v>
      </c>
      <c r="I2" s="28"/>
      <c r="J2" s="8"/>
    </row>
    <row r="3" spans="3:10" s="6" customFormat="1" ht="15.75" customHeight="1">
      <c r="C3" s="7"/>
      <c r="D3" s="42"/>
      <c r="E3" s="42"/>
      <c r="F3" s="42"/>
      <c r="G3" s="42"/>
      <c r="H3" s="9" t="s">
        <v>28</v>
      </c>
      <c r="I3" s="29"/>
      <c r="J3" s="8"/>
    </row>
    <row r="4" spans="3:10" ht="15.75" customHeight="1">
      <c r="C4" s="7" t="s">
        <v>1</v>
      </c>
      <c r="D4" s="45" t="s">
        <v>9</v>
      </c>
      <c r="E4" s="45"/>
      <c r="F4" s="45"/>
      <c r="G4" s="45"/>
      <c r="H4" s="39" t="s">
        <v>27</v>
      </c>
      <c r="I4" s="30"/>
      <c r="J4" s="10"/>
    </row>
    <row r="5" spans="3:10" ht="15.75" customHeight="1">
      <c r="C5" s="7" t="s">
        <v>2</v>
      </c>
      <c r="D5" s="45" t="s">
        <v>31</v>
      </c>
      <c r="E5" s="45"/>
      <c r="F5" s="45"/>
      <c r="G5" s="45"/>
      <c r="H5" s="11" t="s">
        <v>26</v>
      </c>
      <c r="I5" s="31"/>
      <c r="J5" s="10"/>
    </row>
    <row r="6" spans="3:10" ht="15.75" customHeight="1">
      <c r="C6" s="7" t="s">
        <v>33</v>
      </c>
      <c r="D6" s="45" t="s">
        <v>34</v>
      </c>
      <c r="E6" s="45"/>
      <c r="F6" s="45"/>
      <c r="G6" s="45"/>
      <c r="H6" s="11" t="s">
        <v>25</v>
      </c>
      <c r="I6" s="32"/>
      <c r="J6" s="10"/>
    </row>
    <row r="7" spans="3:10" ht="15.75" customHeight="1">
      <c r="C7" s="11" t="s">
        <v>7</v>
      </c>
      <c r="D7" s="46" t="s">
        <v>20</v>
      </c>
      <c r="E7" s="46"/>
      <c r="F7" s="46"/>
      <c r="G7" s="46"/>
      <c r="J7" s="10"/>
    </row>
    <row r="8" spans="3:10" ht="15.75" customHeight="1">
      <c r="C8" s="11" t="s">
        <v>35</v>
      </c>
      <c r="D8" s="11" t="s">
        <v>36</v>
      </c>
      <c r="E8" s="11"/>
      <c r="F8" s="11"/>
      <c r="G8" s="11"/>
      <c r="J8" s="10"/>
    </row>
    <row r="9" spans="3:10" ht="15.75" customHeight="1">
      <c r="C9" s="11" t="s">
        <v>21</v>
      </c>
      <c r="D9" s="41" t="s">
        <v>22</v>
      </c>
      <c r="E9" s="41"/>
      <c r="F9" s="41"/>
      <c r="G9" s="41"/>
      <c r="J9" s="10"/>
    </row>
    <row r="10" spans="3:10" ht="11.25" customHeight="1">
      <c r="C10" s="11"/>
      <c r="D10" s="40"/>
      <c r="E10" s="40"/>
      <c r="F10" s="40"/>
      <c r="G10" s="40"/>
      <c r="J10" s="10"/>
    </row>
    <row r="11" spans="2:10" s="12" customFormat="1" ht="14.25">
      <c r="B11" s="7" t="s">
        <v>8</v>
      </c>
      <c r="C11" s="13"/>
      <c r="D11" s="13"/>
      <c r="E11" s="13"/>
      <c r="F11" s="13"/>
      <c r="G11" s="13"/>
      <c r="H11" s="13"/>
      <c r="I11" s="27" t="s">
        <v>5</v>
      </c>
      <c r="J11" s="14"/>
    </row>
    <row r="12" spans="2:10" s="12" customFormat="1" ht="14.25">
      <c r="B12" s="7" t="s">
        <v>23</v>
      </c>
      <c r="C12" s="13"/>
      <c r="D12" s="13"/>
      <c r="E12" s="13"/>
      <c r="F12" s="13"/>
      <c r="G12" s="13"/>
      <c r="H12" s="13"/>
      <c r="I12" s="20"/>
      <c r="J12" s="14"/>
    </row>
    <row r="13" spans="2:10" s="12" customFormat="1" ht="0.75" customHeight="1">
      <c r="B13" s="7"/>
      <c r="C13" s="13"/>
      <c r="D13" s="13"/>
      <c r="E13" s="13"/>
      <c r="F13" s="13"/>
      <c r="G13" s="13"/>
      <c r="H13" s="13"/>
      <c r="I13" s="20"/>
      <c r="J13" s="14"/>
    </row>
    <row r="14" spans="2:10" ht="14.25">
      <c r="B14" s="47" t="s">
        <v>24</v>
      </c>
      <c r="C14" s="47"/>
      <c r="D14" s="47"/>
      <c r="E14" s="47"/>
      <c r="F14" s="47"/>
      <c r="G14" s="47"/>
      <c r="H14" s="47"/>
      <c r="I14" s="47"/>
      <c r="J14" s="15"/>
    </row>
    <row r="15" spans="2:10" ht="14.25">
      <c r="B15" s="48" t="s">
        <v>6</v>
      </c>
      <c r="C15" s="48"/>
      <c r="D15" s="48"/>
      <c r="E15" s="48"/>
      <c r="F15" s="48"/>
      <c r="G15" s="48"/>
      <c r="H15" s="48"/>
      <c r="I15" s="48"/>
      <c r="J15" s="15"/>
    </row>
    <row r="16" spans="3:10" ht="12" customHeight="1">
      <c r="C16" s="22"/>
      <c r="D16" s="22"/>
      <c r="E16" s="22"/>
      <c r="F16" s="22"/>
      <c r="G16" s="22"/>
      <c r="H16" s="22"/>
      <c r="I16" s="25"/>
      <c r="J16" s="15"/>
    </row>
    <row r="17" spans="2:10" ht="29.25" customHeight="1">
      <c r="B17" s="21" t="s">
        <v>3</v>
      </c>
      <c r="C17" s="21" t="s">
        <v>4</v>
      </c>
      <c r="D17" s="21" t="s">
        <v>30</v>
      </c>
      <c r="E17" s="38" t="s">
        <v>12</v>
      </c>
      <c r="F17" s="38" t="s">
        <v>13</v>
      </c>
      <c r="G17" s="38" t="s">
        <v>14</v>
      </c>
      <c r="H17" s="21" t="s">
        <v>15</v>
      </c>
      <c r="I17" s="38" t="s">
        <v>16</v>
      </c>
      <c r="J17" s="10"/>
    </row>
    <row r="18" spans="2:10" ht="19.5" customHeight="1">
      <c r="B18" s="24">
        <v>1</v>
      </c>
      <c r="C18" s="18"/>
      <c r="D18" s="18"/>
      <c r="E18" s="18"/>
      <c r="F18" s="23"/>
      <c r="G18" s="23"/>
      <c r="H18" s="18"/>
      <c r="I18" s="19"/>
      <c r="J18" s="15" t="str">
        <f aca="true" t="shared" si="0" ref="J18:J39">$A$1</f>
        <v>2017_Gyor___</v>
      </c>
    </row>
    <row r="19" spans="2:10" ht="19.5" customHeight="1">
      <c r="B19" s="24">
        <v>2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19.5" customHeight="1">
      <c r="B20" s="24">
        <v>3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19.5" customHeight="1">
      <c r="B21" s="24">
        <v>4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19.5" customHeight="1">
      <c r="B22" s="24">
        <v>5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19.5" customHeight="1">
      <c r="B23" s="24">
        <v>6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19.5" customHeight="1">
      <c r="B24" s="24">
        <v>7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19.5" customHeight="1">
      <c r="B25" s="24">
        <v>8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19.5" customHeight="1">
      <c r="B26" s="24">
        <v>9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19.5" customHeight="1">
      <c r="B27" s="24">
        <v>10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19.5" customHeight="1">
      <c r="B28" s="24">
        <f>IF("10 fős open"=$I$5,"Tartalék",11)</f>
        <v>11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19.5" customHeight="1">
      <c r="B29" s="24">
        <f>IF("10 fős open"=$I$5,"Tartalék",12)</f>
        <v>12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19.5" customHeight="1">
      <c r="B30" s="24">
        <f>IF("10 fős open"=$I$5,"Kormányos",13)</f>
        <v>13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19.5" customHeight="1">
      <c r="B31" s="24">
        <f>IF("10 fős open"=$I$5,"Dobos",14)</f>
        <v>14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19.5" customHeight="1">
      <c r="B32" s="24">
        <f>IF("10 fős open"=$I$5," ",15)</f>
        <v>15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19.5" customHeight="1">
      <c r="B33" s="24">
        <f>IF("10 fős open"=$I$5," ",16)</f>
        <v>16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19.5" customHeight="1">
      <c r="B34" s="24">
        <f>IF("10 fős open"=$I$5," ",17)</f>
        <v>17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19.5" customHeight="1">
      <c r="B35" s="24">
        <f>IF("10 fős open"=$I$5," ",18)</f>
        <v>18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19.5" customHeight="1">
      <c r="B36" s="24">
        <f>IF("10 fős open"=$I$5," ",19)</f>
        <v>19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19.5" customHeight="1">
      <c r="B37" s="24">
        <f>IF("10 fős open"=$I$5," ",20)</f>
        <v>20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19.5" customHeight="1">
      <c r="B38" s="24" t="str">
        <f>IF("10 fős open"=$I$5," ","Kormányos")</f>
        <v>Kormányos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19.5" customHeight="1">
      <c r="B39" s="24" t="str">
        <f>IF("10 fős open"=$I$5," ","Dobos")</f>
        <v>Dobos</v>
      </c>
      <c r="C39" s="18"/>
      <c r="D39" s="18"/>
      <c r="E39" s="18"/>
      <c r="F39" s="23"/>
      <c r="G39" s="23"/>
      <c r="H39" s="18"/>
      <c r="I39" s="19"/>
      <c r="J39" s="15" t="str">
        <f t="shared" si="0"/>
        <v>2017_Gyor___</v>
      </c>
    </row>
    <row r="40" spans="2:10" ht="78" customHeight="1">
      <c r="B40" s="44" t="s">
        <v>18</v>
      </c>
      <c r="C40" s="44"/>
      <c r="D40" s="44"/>
      <c r="E40" s="44"/>
      <c r="F40" s="44"/>
      <c r="G40" s="44"/>
      <c r="H40" s="44"/>
      <c r="I40" s="44"/>
      <c r="J40" s="10"/>
    </row>
    <row r="41" spans="2:10" ht="28.5" customHeight="1">
      <c r="B41" s="26" t="s">
        <v>17</v>
      </c>
      <c r="C41" s="2"/>
      <c r="D41" s="3"/>
      <c r="E41" s="3"/>
      <c r="F41" s="3"/>
      <c r="G41" s="3"/>
      <c r="H41" s="26" t="s">
        <v>19</v>
      </c>
      <c r="I41" s="1"/>
      <c r="J41" s="10"/>
    </row>
    <row r="42" spans="9:10" ht="12.75">
      <c r="I42" s="16"/>
      <c r="J42" s="10"/>
    </row>
    <row r="43" spans="2:10" ht="12.75" customHeight="1">
      <c r="B43" s="43" t="s">
        <v>10</v>
      </c>
      <c r="C43" s="43"/>
      <c r="D43" s="43"/>
      <c r="E43" s="43"/>
      <c r="F43" s="43"/>
      <c r="G43" s="43"/>
      <c r="H43" s="43"/>
      <c r="I43" s="43"/>
      <c r="J43" s="10"/>
    </row>
    <row r="44" spans="2:10" ht="15" customHeight="1">
      <c r="B44" s="33"/>
      <c r="D44" s="36"/>
      <c r="E44" s="37"/>
      <c r="F44" s="35"/>
      <c r="G44" s="34" t="s">
        <v>11</v>
      </c>
      <c r="H44" s="36"/>
      <c r="I44" s="36"/>
      <c r="J44" s="10"/>
    </row>
    <row r="45" spans="6:10" ht="12.75" customHeight="1">
      <c r="F45" s="17"/>
      <c r="G45" s="16"/>
      <c r="H45" s="17"/>
      <c r="I45" s="16"/>
      <c r="J45" s="10"/>
    </row>
    <row r="46" spans="8:10" ht="12.75" customHeight="1" hidden="1">
      <c r="H46" s="17"/>
      <c r="I46" s="16"/>
      <c r="J46" s="10"/>
    </row>
    <row r="47" spans="8:10" ht="12.75" customHeight="1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8:10" ht="13.5" hidden="1">
      <c r="H53" s="17"/>
      <c r="I53" s="16"/>
      <c r="J53" s="10"/>
    </row>
    <row r="54" spans="8:10" ht="13.5" hidden="1">
      <c r="H54" s="17"/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spans="9:10" ht="13.5" hidden="1">
      <c r="I64" s="16"/>
      <c r="J64" s="10"/>
    </row>
    <row r="65" spans="9:10" ht="13.5" hidden="1">
      <c r="I65" s="16"/>
      <c r="J65" s="10"/>
    </row>
    <row r="66" ht="13.5" hidden="1">
      <c r="I66" s="16"/>
    </row>
    <row r="67" ht="13.5" hidden="1">
      <c r="I67" s="16"/>
    </row>
    <row r="73" ht="13.5"/>
    <row r="74" ht="13.5"/>
    <row r="75" ht="13.5"/>
    <row r="76" ht="13.5"/>
  </sheetData>
  <sheetProtection password="CCA2" sheet="1" selectLockedCells="1"/>
  <mergeCells count="10">
    <mergeCell ref="B15:I15"/>
    <mergeCell ref="D9:G9"/>
    <mergeCell ref="D2:G3"/>
    <mergeCell ref="B43:I43"/>
    <mergeCell ref="B40:I40"/>
    <mergeCell ref="D4:G4"/>
    <mergeCell ref="D5:G5"/>
    <mergeCell ref="D6:G6"/>
    <mergeCell ref="D7:G7"/>
    <mergeCell ref="B14:I14"/>
  </mergeCells>
  <hyperlinks>
    <hyperlink ref="I11" r:id="rId1" display="nyilvantartas@sarkanyhajozas.hu"/>
    <hyperlink ref="G44" r:id="rId2" display="www.sarkanyhajozas.hu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&amp;L&amp;G&amp;C&amp;12LEGÉNYSÉGI LISTA / FELELŐSSÉGVÁLLALÁSI NYILATKOZAT&amp;RFutam száma:                                           .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2021-08-17T13:41:40Z</cp:lastPrinted>
  <dcterms:created xsi:type="dcterms:W3CDTF">2016-02-15T16:04:24Z</dcterms:created>
  <dcterms:modified xsi:type="dcterms:W3CDTF">2021-09-03T14:02:33Z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